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agashima\Downloads\"/>
    </mc:Choice>
  </mc:AlternateContent>
  <xr:revisionPtr revIDLastSave="0" documentId="8_{26AFCBBC-E083-46C3-9B31-F3C68F6ABE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definedNames>
    <definedName name="_xlnm.Print_Area" localSheetId="0">Sheet1!$A$1:$AN$60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5" i="4" l="1"/>
  <c r="AQ27" i="4" l="1"/>
  <c r="AQ29" i="4" l="1"/>
  <c r="AQ30" i="4"/>
  <c r="AQ31" i="4"/>
  <c r="AQ28" i="4"/>
  <c r="AQ24" i="4"/>
  <c r="AR43" i="4" l="1"/>
  <c r="AE43" i="4"/>
  <c r="AE42" i="4"/>
  <c r="AR44" i="4"/>
  <c r="AK42" i="4"/>
  <c r="AJ42" i="4"/>
  <c r="AI42" i="4"/>
  <c r="AH42" i="4"/>
  <c r="AG42" i="4"/>
  <c r="AF42" i="4"/>
  <c r="AE44" i="4" l="1"/>
  <c r="AR45" i="4" l="1"/>
</calcChain>
</file>

<file path=xl/sharedStrings.xml><?xml version="1.0" encoding="utf-8"?>
<sst xmlns="http://schemas.openxmlformats.org/spreadsheetml/2006/main" count="143" uniqueCount="106">
  <si>
    <t>02</t>
  </si>
  <si>
    <t>03</t>
  </si>
  <si>
    <t>04</t>
  </si>
  <si>
    <t>05</t>
  </si>
  <si>
    <t>06</t>
  </si>
  <si>
    <t>07</t>
  </si>
  <si>
    <t>08</t>
  </si>
  <si>
    <t>寿司弁当</t>
    <rPh sb="0" eb="2">
      <t>スシ</t>
    </rPh>
    <rPh sb="2" eb="4">
      <t>ベントウ</t>
    </rPh>
    <phoneticPr fontId="1"/>
  </si>
  <si>
    <t>中華弁当</t>
    <rPh sb="0" eb="2">
      <t>チュウカ</t>
    </rPh>
    <rPh sb="2" eb="4">
      <t>ベントウ</t>
    </rPh>
    <phoneticPr fontId="1"/>
  </si>
  <si>
    <t>お名前（必須）</t>
    <rPh sb="1" eb="3">
      <t>ナマエ</t>
    </rPh>
    <rPh sb="4" eb="6">
      <t>ヒッス</t>
    </rPh>
    <phoneticPr fontId="1"/>
  </si>
  <si>
    <t>ご注文内容</t>
    <rPh sb="1" eb="3">
      <t>チュウモン</t>
    </rPh>
    <rPh sb="3" eb="5">
      <t>ナイヨウ</t>
    </rPh>
    <phoneticPr fontId="1"/>
  </si>
  <si>
    <t>配達時の緊急連絡先</t>
    <rPh sb="0" eb="2">
      <t>ハイタツ</t>
    </rPh>
    <rPh sb="2" eb="3">
      <t>ジ</t>
    </rPh>
    <rPh sb="4" eb="6">
      <t>キンキュウ</t>
    </rPh>
    <rPh sb="6" eb="9">
      <t>レンラクサキ</t>
    </rPh>
    <phoneticPr fontId="1"/>
  </si>
  <si>
    <t>ご　注　文　用　紙</t>
    <rPh sb="2" eb="3">
      <t>チュウ</t>
    </rPh>
    <rPh sb="4" eb="5">
      <t>ブン</t>
    </rPh>
    <rPh sb="6" eb="7">
      <t>ヨウ</t>
    </rPh>
    <rPh sb="8" eb="9">
      <t>カミ</t>
    </rPh>
    <phoneticPr fontId="1"/>
  </si>
  <si>
    <t>様</t>
    <rPh sb="0" eb="1">
      <t>サマ</t>
    </rPh>
    <phoneticPr fontId="1"/>
  </si>
  <si>
    <t>ご依頼主</t>
    <rPh sb="1" eb="2">
      <t>ヤスシ</t>
    </rPh>
    <rPh sb="2" eb="3">
      <t>ヨリ</t>
    </rPh>
    <rPh sb="3" eb="4">
      <t>ヌシ</t>
    </rPh>
    <phoneticPr fontId="1"/>
  </si>
  <si>
    <t>消費税</t>
    <rPh sb="0" eb="3">
      <t>しょうひぜい</t>
    </rPh>
    <phoneticPr fontId="1" type="Hiragana" alignment="distributed"/>
  </si>
  <si>
    <t>合計金額</t>
    <rPh sb="0" eb="2">
      <t>ごうけい</t>
    </rPh>
    <rPh sb="2" eb="4">
      <t>きんがく</t>
    </rPh>
    <phoneticPr fontId="1" type="Hiragana" alignment="distributed"/>
  </si>
  <si>
    <t>個</t>
    <rPh sb="0" eb="1">
      <t>こ</t>
    </rPh>
    <phoneticPr fontId="1" type="Hiragana" alignment="distributed"/>
  </si>
  <si>
    <t>(税込)</t>
    <rPh sb="1" eb="2">
      <t>ぜい</t>
    </rPh>
    <rPh sb="2" eb="3">
      <t>こみ</t>
    </rPh>
    <phoneticPr fontId="1" type="Hiragana" alignment="distributed"/>
  </si>
  <si>
    <t>【 ご注文時のお願い 】</t>
    <rPh sb="3" eb="5">
      <t>チュウモン</t>
    </rPh>
    <rPh sb="5" eb="6">
      <t>ジ</t>
    </rPh>
    <rPh sb="8" eb="9">
      <t>ネガ</t>
    </rPh>
    <phoneticPr fontId="1"/>
  </si>
  <si>
    <t>● 季節・仕入れの状況により内容が変更になることがございます。</t>
    <rPh sb="2" eb="4">
      <t>きせつ</t>
    </rPh>
    <rPh sb="5" eb="7">
      <t>しい</t>
    </rPh>
    <rPh sb="9" eb="11">
      <t>じょうきょう</t>
    </rPh>
    <rPh sb="14" eb="16">
      <t>ないよう</t>
    </rPh>
    <rPh sb="17" eb="19">
      <t>へんこう</t>
    </rPh>
    <phoneticPr fontId="1" type="Hiragana" alignment="distributed"/>
  </si>
  <si>
    <t>ご住所（必須）</t>
    <rPh sb="1" eb="3">
      <t>ジュウショ</t>
    </rPh>
    <rPh sb="4" eb="6">
      <t>ヒッス</t>
    </rPh>
    <phoneticPr fontId="1"/>
  </si>
  <si>
    <t>-</t>
    <phoneticPr fontId="1" type="Hiragana" alignment="distributed"/>
  </si>
  <si>
    <t>（ TEL・FAX・携帯 ）</t>
    <phoneticPr fontId="1"/>
  </si>
  <si>
    <t>〒</t>
    <phoneticPr fontId="1" type="Hiragana" alignment="distributed"/>
  </si>
  <si>
    <t>上記と同じ　・　その他（</t>
    <phoneticPr fontId="1" type="Hiragana" alignment="distributed"/>
  </si>
  <si>
    <t>）</t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</si>
  <si>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</si>
  <si>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</si>
  <si>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</si>
  <si>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（</t>
    <phoneticPr fontId="1" type="Hiragana" alignment="distributed"/>
  </si>
  <si>
    <t>：</t>
    <phoneticPr fontId="1" type="Hiragana" alignment="distributed"/>
  </si>
  <si>
    <t>頃</t>
    <rPh sb="0" eb="1">
      <t>ころ</t>
    </rPh>
    <phoneticPr fontId="1" type="Hiragana" alignment="distributed"/>
  </si>
  <si>
    <t>あり　　・　　なし</t>
    <phoneticPr fontId="1"/>
  </si>
  <si>
    <t>01</t>
    <phoneticPr fontId="1"/>
  </si>
  <si>
    <t>ペットボトル（500ml）</t>
    <phoneticPr fontId="1" type="Hiragana" alignment="distributed"/>
  </si>
  <si>
    <t>紙パック（200ｍｌ）</t>
    <phoneticPr fontId="1" type="Hiragana" alignment="distributed"/>
  </si>
  <si>
    <t>ご注文内容確認後、FAX （もしくはお電話）にて、ご予約完了の連絡を致します。</t>
    <rPh sb="1" eb="3">
      <t>チュウモン</t>
    </rPh>
    <rPh sb="3" eb="5">
      <t>ナイヨウ</t>
    </rPh>
    <rPh sb="5" eb="7">
      <t>カクニン</t>
    </rPh>
    <rPh sb="7" eb="8">
      <t>ゴ</t>
    </rPh>
    <rPh sb="19" eb="21">
      <t>デンワ</t>
    </rPh>
    <rPh sb="26" eb="28">
      <t>ヨヤク</t>
    </rPh>
    <rPh sb="28" eb="30">
      <t>カンリョウ</t>
    </rPh>
    <rPh sb="31" eb="33">
      <t>レンラク</t>
    </rPh>
    <rPh sb="34" eb="35">
      <t>イタ</t>
    </rPh>
    <phoneticPr fontId="1"/>
  </si>
  <si>
    <t>注文用紙に必要事項をご記入の上、下記FAX番号までご送信下さい。</t>
    <phoneticPr fontId="1"/>
  </si>
  <si>
    <t>ご連絡先（必須）</t>
    <rPh sb="1" eb="4">
      <t>レンラクサキ</t>
    </rPh>
    <phoneticPr fontId="1"/>
  </si>
  <si>
    <t>お支払い方法（必須）</t>
    <rPh sb="1" eb="3">
      <t>シハラ</t>
    </rPh>
    <rPh sb="4" eb="6">
      <t>ホウホウ</t>
    </rPh>
    <phoneticPr fontId="1"/>
  </si>
  <si>
    <t>領収書・請求書 宛名（必須）</t>
    <rPh sb="0" eb="3">
      <t>リョウシュウショ</t>
    </rPh>
    <rPh sb="4" eb="7">
      <t>セイキュウショ</t>
    </rPh>
    <rPh sb="8" eb="10">
      <t>アテナ</t>
    </rPh>
    <phoneticPr fontId="1"/>
  </si>
  <si>
    <t>お届け先（必須）</t>
    <rPh sb="1" eb="2">
      <t>トド</t>
    </rPh>
    <rPh sb="3" eb="4">
      <t>サキ</t>
    </rPh>
    <phoneticPr fontId="1"/>
  </si>
  <si>
    <t>お届け日時（必須）</t>
    <rPh sb="1" eb="2">
      <t>トド</t>
    </rPh>
    <rPh sb="3" eb="5">
      <t>ニチジ</t>
    </rPh>
    <phoneticPr fontId="1"/>
  </si>
  <si>
    <t>小計</t>
    <rPh sb="0" eb="2">
      <t>こばかり</t>
    </rPh>
    <phoneticPr fontId="1" type="Hiragana" alignment="distributed"/>
  </si>
  <si>
    <t>小計（お好み）</t>
    <rPh sb="0" eb="2">
      <t>ショウケイ</t>
    </rPh>
    <rPh sb="4" eb="5">
      <t>コノ</t>
    </rPh>
    <phoneticPr fontId="1"/>
  </si>
  <si>
    <t>小計（幕の内）</t>
    <rPh sb="0" eb="2">
      <t>ショウケイ</t>
    </rPh>
    <rPh sb="3" eb="4">
      <t>マク</t>
    </rPh>
    <rPh sb="5" eb="6">
      <t>ウチ</t>
    </rPh>
    <phoneticPr fontId="1"/>
  </si>
  <si>
    <t>小計（オードブル）</t>
    <rPh sb="0" eb="2">
      <t>ショウケイ</t>
    </rPh>
    <phoneticPr fontId="1"/>
  </si>
  <si>
    <t>※17時以降のご注文の場合、翌日の回収 もしくは お客様に処分をお願いしております。</t>
    <phoneticPr fontId="1"/>
  </si>
  <si>
    <t>現金　・　クレジットカード　・　振込み</t>
    <rPh sb="0" eb="2">
      <t>ゲンキン</t>
    </rPh>
    <rPh sb="16" eb="18">
      <t>フリコ</t>
    </rPh>
    <phoneticPr fontId="1"/>
  </si>
  <si>
    <t>幕の内弁当</t>
    <rPh sb="0" eb="1">
      <t>マク</t>
    </rPh>
    <rPh sb="2" eb="5">
      <t>ウチベントウ</t>
    </rPh>
    <phoneticPr fontId="1"/>
  </si>
  <si>
    <t>朱鷺</t>
    <rPh sb="0" eb="2">
      <t>とき</t>
    </rPh>
    <phoneticPr fontId="1" type="Hiragana" alignment="distributed"/>
  </si>
  <si>
    <t>雪椿</t>
    <rPh sb="0" eb="1">
      <t>ゆき</t>
    </rPh>
    <rPh sb="1" eb="2">
      <t>つばき</t>
    </rPh>
    <phoneticPr fontId="1" type="Hiragana"/>
  </si>
  <si>
    <t>牡丹</t>
    <rPh sb="0" eb="2">
      <t>ぼたん</t>
    </rPh>
    <phoneticPr fontId="1" type="Hiragana"/>
  </si>
  <si>
    <t>鈴蘭</t>
    <rPh sb="0" eb="2">
      <t>すずらん</t>
    </rPh>
    <phoneticPr fontId="1" type="Hiragana" alignment="distributed"/>
  </si>
  <si>
    <t>菊華</t>
    <rPh sb="0" eb="1">
      <t>　きっか</t>
    </rPh>
    <phoneticPr fontId="1" type="Hiragana" alignment="distributed"/>
  </si>
  <si>
    <t>スペシャル洋風弁当</t>
    <phoneticPr fontId="1" type="Hiragana"/>
  </si>
  <si>
    <t>国産カルビ焼肉弁当</t>
    <phoneticPr fontId="1" type="Hiragana"/>
  </si>
  <si>
    <t>会席弁当</t>
    <rPh sb="0" eb="2">
      <t>かいせき</t>
    </rPh>
    <rPh sb="2" eb="4">
      <t>べんとう</t>
    </rPh>
    <phoneticPr fontId="1" type="Hiragana"/>
  </si>
  <si>
    <t>新之助おにぎり弁当</t>
    <rPh sb="0" eb="3">
      <t>シンノスケ</t>
    </rPh>
    <rPh sb="7" eb="9">
      <t>ベントウ</t>
    </rPh>
    <phoneticPr fontId="1"/>
  </si>
  <si>
    <t>おにぎり弁当</t>
    <rPh sb="4" eb="6">
      <t>べんとう</t>
    </rPh>
    <phoneticPr fontId="1" type="Hiragana"/>
  </si>
  <si>
    <t>09</t>
    <phoneticPr fontId="1" type="Hiragana"/>
  </si>
  <si>
    <t>11</t>
    <phoneticPr fontId="1" type="Hiragana"/>
  </si>
  <si>
    <t>枚</t>
    <rPh sb="0" eb="1">
      <t>まい</t>
    </rPh>
    <phoneticPr fontId="1" type="Hiragana"/>
  </si>
  <si>
    <t>取皿</t>
    <rPh sb="0" eb="1">
      <t>とり</t>
    </rPh>
    <rPh sb="1" eb="2">
      <t>ざら</t>
    </rPh>
    <phoneticPr fontId="1" type="Hiragana"/>
  </si>
  <si>
    <t>日本茶飲料・お味噌汁</t>
    <rPh sb="0" eb="3">
      <t>にほんちゃ</t>
    </rPh>
    <rPh sb="3" eb="5">
      <t>いんりょう</t>
    </rPh>
    <rPh sb="7" eb="10">
      <t>みそしる</t>
    </rPh>
    <phoneticPr fontId="1" type="Hiragana" alignment="distributed"/>
  </si>
  <si>
    <t>折詰</t>
    <rPh sb="0" eb="2">
      <t>おりづめ</t>
    </rPh>
    <phoneticPr fontId="1" type="Hiragana"/>
  </si>
  <si>
    <t>オードブル</t>
    <phoneticPr fontId="1"/>
  </si>
  <si>
    <t>お好み弁当</t>
    <rPh sb="1" eb="2">
      <t>コノ</t>
    </rPh>
    <rPh sb="3" eb="5">
      <t>ベントウ</t>
    </rPh>
    <phoneticPr fontId="1"/>
  </si>
  <si>
    <t>吉祥</t>
    <rPh sb="0" eb="2">
      <t>きっしょう</t>
    </rPh>
    <phoneticPr fontId="1" type="Hiragana"/>
  </si>
  <si>
    <t>瑞雲</t>
    <rPh sb="0" eb="2">
      <t>ずいうん</t>
    </rPh>
    <phoneticPr fontId="1" type="Hiragana"/>
  </si>
  <si>
    <t>● ご予約は配達の３営業日（土日を除く）前までにお願い致します。</t>
    <rPh sb="3" eb="5">
      <t>よやく</t>
    </rPh>
    <rPh sb="6" eb="8">
      <t>はいたつ</t>
    </rPh>
    <rPh sb="10" eb="13">
      <t>えいぎょうび</t>
    </rPh>
    <rPh sb="14" eb="16">
      <t>どにち</t>
    </rPh>
    <rPh sb="17" eb="18">
      <t>のぞ</t>
    </rPh>
    <rPh sb="20" eb="21">
      <t>まえ</t>
    </rPh>
    <rPh sb="25" eb="26">
      <t>ねがい</t>
    </rPh>
    <rPh sb="27" eb="28">
      <t>た</t>
    </rPh>
    <phoneticPr fontId="1" type="Hiragana" alignment="distributed"/>
  </si>
  <si>
    <t>●変更キャンセルは前日の午前中までにお願い致します。（当日キャンセル料は100％・前日12時以降はキャンセル料50％になります）</t>
    <rPh sb="1" eb="3">
      <t>へんこう</t>
    </rPh>
    <rPh sb="9" eb="11">
      <t>ぜんじつ</t>
    </rPh>
    <rPh sb="12" eb="15">
      <t>ごぜんちゅう</t>
    </rPh>
    <rPh sb="27" eb="29">
      <t>とうじつ</t>
    </rPh>
    <rPh sb="34" eb="35">
      <t>りょう</t>
    </rPh>
    <rPh sb="41" eb="43">
      <t>ぜんじつ</t>
    </rPh>
    <rPh sb="45" eb="46">
      <t>じ</t>
    </rPh>
    <rPh sb="46" eb="48">
      <t>いこう</t>
    </rPh>
    <rPh sb="54" eb="55">
      <t>りょう</t>
    </rPh>
    <phoneticPr fontId="1" type="Hiragana" alignment="distributed"/>
  </si>
  <si>
    <t>● お届けの都合上、お届け時間には30分～1時間程度の幅をいただいております。</t>
    <rPh sb="3" eb="4">
      <t>とど</t>
    </rPh>
    <rPh sb="6" eb="9">
      <t>つごうじょう</t>
    </rPh>
    <rPh sb="11" eb="12">
      <t>とど</t>
    </rPh>
    <rPh sb="13" eb="15">
      <t>じかん</t>
    </rPh>
    <rPh sb="19" eb="20">
      <t>ふん</t>
    </rPh>
    <rPh sb="22" eb="24">
      <t>じかん</t>
    </rPh>
    <rPh sb="24" eb="26">
      <t>ていど</t>
    </rPh>
    <rPh sb="27" eb="28">
      <t>はば</t>
    </rPh>
    <phoneticPr fontId="1" type="Hiragana" alignment="distributed"/>
  </si>
  <si>
    <t>容器の回収　（ご注文金額10000円以上から承ります）</t>
    <rPh sb="0" eb="2">
      <t>ヨウキ</t>
    </rPh>
    <rPh sb="3" eb="5">
      <t>カイシュウ</t>
    </rPh>
    <rPh sb="8" eb="10">
      <t>チュウモン</t>
    </rPh>
    <rPh sb="10" eb="12">
      <t>キンガク</t>
    </rPh>
    <rPh sb="17" eb="18">
      <t>エン</t>
    </rPh>
    <rPh sb="18" eb="20">
      <t>イジョウ</t>
    </rPh>
    <rPh sb="22" eb="23">
      <t>ウケタマワ</t>
    </rPh>
    <phoneticPr fontId="1"/>
  </si>
  <si>
    <t>12</t>
    <phoneticPr fontId="1" type="Hiragana"/>
  </si>
  <si>
    <t>13</t>
    <phoneticPr fontId="1" type="Hiragana"/>
  </si>
  <si>
    <t>14</t>
    <phoneticPr fontId="1" type="Hiragana"/>
  </si>
  <si>
    <t>15</t>
    <phoneticPr fontId="1" type="Hiragana"/>
  </si>
  <si>
    <t>16</t>
    <phoneticPr fontId="1" type="Hiragana"/>
  </si>
  <si>
    <t>17</t>
    <phoneticPr fontId="1" type="Hiragana"/>
  </si>
  <si>
    <t>18</t>
    <phoneticPr fontId="1" type="Hiragana"/>
  </si>
  <si>
    <t>19</t>
    <phoneticPr fontId="1" type="Hiragana"/>
  </si>
  <si>
    <t>20</t>
    <phoneticPr fontId="1" type="Hiragana"/>
  </si>
  <si>
    <t>● 配達エリア ： 新潟市(中央区・東区・西区・江南区)になります。南区・秋葉区・北区・西蒲区及びその他のエリアにつきましてはご相談下さい。</t>
    <rPh sb="2" eb="4">
      <t>はいたつ</t>
    </rPh>
    <rPh sb="10" eb="13">
      <t>にいがたし</t>
    </rPh>
    <rPh sb="14" eb="17">
      <t>ちゅうおうく</t>
    </rPh>
    <rPh sb="18" eb="20">
      <t>ひがしく</t>
    </rPh>
    <rPh sb="21" eb="23">
      <t>にしく</t>
    </rPh>
    <rPh sb="24" eb="27">
      <t>こうなんく</t>
    </rPh>
    <rPh sb="34" eb="36">
      <t>みなみく</t>
    </rPh>
    <rPh sb="37" eb="38">
      <t>あき</t>
    </rPh>
    <rPh sb="38" eb="39">
      <t>は</t>
    </rPh>
    <rPh sb="39" eb="40">
      <t>く</t>
    </rPh>
    <rPh sb="41" eb="43">
      <t>きたく</t>
    </rPh>
    <rPh sb="44" eb="47">
      <t>にしかんく</t>
    </rPh>
    <rPh sb="47" eb="48">
      <t>およ</t>
    </rPh>
    <rPh sb="51" eb="52">
      <t>た</t>
    </rPh>
    <rPh sb="64" eb="67">
      <t>そうだんくだ</t>
    </rPh>
    <phoneticPr fontId="1" type="Hiragana" alignment="distributed"/>
  </si>
  <si>
    <t>皿</t>
    <rPh sb="0" eb="1">
      <t>さら</t>
    </rPh>
    <phoneticPr fontId="1" type="Hiragana"/>
  </si>
  <si>
    <t>皿</t>
    <rPh sb="0" eb="1">
      <t>さら</t>
    </rPh>
    <phoneticPr fontId="1" type="Hiragana" alignment="distributed"/>
  </si>
  <si>
    <r>
      <rPr>
        <sz val="9"/>
        <color theme="1"/>
        <rFont val="ＭＳ Ｐゴシック"/>
        <family val="3"/>
        <charset val="128"/>
        <scheme val="minor"/>
      </rPr>
      <t>インスタント</t>
    </r>
    <r>
      <rPr>
        <sz val="10"/>
        <color theme="1"/>
        <rFont val="ＭＳ Ｐゴシック"/>
        <family val="3"/>
        <charset val="128"/>
        <scheme val="minor"/>
      </rPr>
      <t>味噌汁</t>
    </r>
    <r>
      <rPr>
        <sz val="9"/>
        <color theme="1"/>
        <rFont val="ＭＳ Ｐゴシック"/>
        <family val="3"/>
        <charset val="128"/>
        <scheme val="minor"/>
      </rPr>
      <t>カップ付</t>
    </r>
    <rPh sb="5" eb="8">
      <t>みそしる</t>
    </rPh>
    <rPh sb="10" eb="11">
      <t>つ</t>
    </rPh>
    <phoneticPr fontId="1" type="Hiragana"/>
  </si>
  <si>
    <t>桜</t>
    <rPh sb="0" eb="1">
      <t>さくら</t>
    </rPh>
    <phoneticPr fontId="1" type="Hiragana"/>
  </si>
  <si>
    <t>梅</t>
    <rPh sb="0" eb="1">
      <t>うめ</t>
    </rPh>
    <phoneticPr fontId="1" type="Hiragana"/>
  </si>
  <si>
    <t>サンドイッチ弁当</t>
    <rPh sb="6" eb="8">
      <t>べんとう</t>
    </rPh>
    <phoneticPr fontId="1" type="Hiragana"/>
  </si>
  <si>
    <t>ちらし寿司弁当</t>
    <rPh sb="3" eb="5">
      <t>ズシ</t>
    </rPh>
    <rPh sb="5" eb="7">
      <t>ベントウ</t>
    </rPh>
    <phoneticPr fontId="1"/>
  </si>
  <si>
    <t>特選中華弁当</t>
  </si>
  <si>
    <t>花霞</t>
    <rPh sb="0" eb="1">
      <t>はな</t>
    </rPh>
    <rPh sb="1" eb="2">
      <t>かすみ</t>
    </rPh>
    <phoneticPr fontId="1" type="Hiragana"/>
  </si>
  <si>
    <t>小計（会席）</t>
    <rPh sb="0" eb="2">
      <t>ショウケイ</t>
    </rPh>
    <rPh sb="3" eb="5">
      <t>カイセキ</t>
    </rPh>
    <phoneticPr fontId="1"/>
  </si>
  <si>
    <t>小計（折詰）</t>
    <rPh sb="0" eb="2">
      <t>ショウケイ</t>
    </rPh>
    <rPh sb="3" eb="5">
      <t>オリヅメ</t>
    </rPh>
    <phoneticPr fontId="1"/>
  </si>
  <si>
    <t>小計（日本茶）</t>
    <rPh sb="0" eb="2">
      <t>ショウケイ</t>
    </rPh>
    <rPh sb="3" eb="6">
      <t>ニホンチャ</t>
    </rPh>
    <phoneticPr fontId="1"/>
  </si>
  <si>
    <t>小計（取皿）</t>
    <rPh sb="0" eb="2">
      <t>しょうけい</t>
    </rPh>
    <rPh sb="3" eb="4">
      <t>とり</t>
    </rPh>
    <rPh sb="4" eb="5">
      <t>ざら</t>
    </rPh>
    <phoneticPr fontId="1" type="Hiragana"/>
  </si>
  <si>
    <t>藤</t>
    <rPh sb="0" eb="1">
      <t>ふじ</t>
    </rPh>
    <phoneticPr fontId="1" type="Hiragana"/>
  </si>
  <si>
    <t>浜梨</t>
    <rPh sb="0" eb="2">
      <t>はまなす</t>
    </rPh>
    <phoneticPr fontId="1" type="Hiragana"/>
  </si>
  <si>
    <t>オードブルA</t>
    <phoneticPr fontId="1"/>
  </si>
  <si>
    <t>オードブルB</t>
    <phoneticPr fontId="1"/>
  </si>
  <si>
    <t>オードブルC</t>
    <phoneticPr fontId="1"/>
  </si>
  <si>
    <t>オードブルD</t>
    <phoneticPr fontId="1"/>
  </si>
  <si>
    <t>　※お味噌汁のお湯は、お客様の方でご用意をお願いいたします。</t>
    <phoneticPr fontId="1" type="Hiragana"/>
  </si>
  <si>
    <t>● ご注文・配達は「同種のお弁当3,000円(税別)以上」または、「同種のお弁当5個以上」からお願い致します。</t>
    <rPh sb="3" eb="5">
      <t>ちゅうもん</t>
    </rPh>
    <rPh sb="6" eb="8">
      <t>はいたつ</t>
    </rPh>
    <rPh sb="10" eb="12">
      <t>どうしゅ</t>
    </rPh>
    <rPh sb="14" eb="16">
      <t>べんとう</t>
    </rPh>
    <rPh sb="21" eb="22">
      <t>えん</t>
    </rPh>
    <rPh sb="23" eb="25">
      <t>ぜいべつ</t>
    </rPh>
    <rPh sb="26" eb="28">
      <t>いじょう</t>
    </rPh>
    <rPh sb="34" eb="36">
      <t>どうしゅ</t>
    </rPh>
    <rPh sb="38" eb="40">
      <t>べんとう</t>
    </rPh>
    <rPh sb="41" eb="42">
      <t>こ</t>
    </rPh>
    <rPh sb="42" eb="44">
      <t>いじょう</t>
    </rPh>
    <rPh sb="48" eb="49">
      <t>ねがい</t>
    </rPh>
    <rPh sb="50" eb="51">
      <t>いた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</si>
</sst>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(税別)&quot;"/>
    <numFmt numFmtId="177" formatCode="#,###,###&quot;円&quot;"/>
    <numFmt numFmtId="178" formatCode="#,###&quot;円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28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EC6C6"/>
        <bgColor indexed="64"/>
      </patternFill>
    </fill>
    <fill>
      <patternFill patternType="solid">
        <fgColor rgb="FFE5D1FF"/>
        <bgColor indexed="64"/>
      </patternFill>
    </fill>
    <fill>
      <patternFill patternType="solid">
        <fgColor rgb="FFFFE2AF"/>
        <bgColor indexed="64"/>
      </patternFill>
    </fill>
    <fill>
      <patternFill patternType="solid">
        <fgColor rgb="FF9BA5FF"/>
        <bgColor indexed="64"/>
      </patternFill>
    </fill>
    <fill>
      <patternFill patternType="solid">
        <fgColor rgb="FFDEF9B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0" fontId="0" fillId="5" borderId="0" xfId="0" applyFill="1">
      <alignment vertical="center"/>
    </xf>
    <xf numFmtId="0" fontId="6" fillId="5" borderId="0" xfId="0" applyFont="1" applyFill="1">
      <alignment vertical="center"/>
    </xf>
    <xf numFmtId="0" fontId="6" fillId="6" borderId="0" xfId="0" applyFont="1" applyFill="1">
      <alignment vertical="center"/>
    </xf>
    <xf numFmtId="0" fontId="6" fillId="0" borderId="0" xfId="0" applyFont="1" applyAlignment="1"/>
    <xf numFmtId="0" fontId="7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7" borderId="0" xfId="0" applyFill="1">
      <alignment vertical="center"/>
    </xf>
    <xf numFmtId="0" fontId="6" fillId="7" borderId="0" xfId="0" quotePrefix="1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6" fillId="7" borderId="0" xfId="0" applyFont="1" applyFill="1">
      <alignment vertical="center"/>
    </xf>
    <xf numFmtId="176" fontId="6" fillId="7" borderId="0" xfId="0" applyNumberFormat="1" applyFont="1" applyFill="1">
      <alignment vertical="center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/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7" fillId="3" borderId="0" xfId="0" applyFont="1" applyFill="1">
      <alignment vertical="center"/>
    </xf>
    <xf numFmtId="0" fontId="17" fillId="4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17" fillId="6" borderId="0" xfId="0" applyFont="1" applyFill="1">
      <alignment vertical="center"/>
    </xf>
    <xf numFmtId="0" fontId="17" fillId="5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quotePrefix="1" applyFont="1">
      <alignment vertical="center"/>
    </xf>
    <xf numFmtId="0" fontId="0" fillId="0" borderId="0" xfId="0" applyAlignment="1">
      <alignment horizontal="center"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178" fontId="6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49" fontId="6" fillId="0" borderId="7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4" fillId="0" borderId="7" xfId="0" quotePrefix="1" applyNumberFormat="1" applyFont="1" applyBorder="1" applyAlignment="1">
      <alignment horizontal="center" vertical="center" shrinkToFit="1"/>
    </xf>
    <xf numFmtId="49" fontId="4" fillId="0" borderId="0" xfId="0" quotePrefix="1" applyNumberFormat="1" applyFont="1" applyAlignment="1">
      <alignment horizontal="center" vertical="center" shrinkToFit="1"/>
    </xf>
    <xf numFmtId="0" fontId="6" fillId="0" borderId="0" xfId="0" quotePrefix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77" fontId="16" fillId="0" borderId="13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0" fontId="7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4" xfId="0" quotePrefix="1" applyNumberFormat="1" applyFont="1" applyBorder="1" applyAlignment="1">
      <alignment horizontal="center" vertical="center" shrinkToFit="1"/>
    </xf>
    <xf numFmtId="49" fontId="4" fillId="0" borderId="6" xfId="0" quotePrefix="1" applyNumberFormat="1" applyFont="1" applyBorder="1" applyAlignment="1">
      <alignment horizontal="center" vertical="center" shrinkToFit="1"/>
    </xf>
    <xf numFmtId="0" fontId="6" fillId="0" borderId="6" xfId="0" quotePrefix="1" applyFont="1" applyBorder="1" applyAlignment="1">
      <alignment horizontal="center" vertical="center"/>
    </xf>
    <xf numFmtId="177" fontId="7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EF9B1"/>
      <color rgb="FFC5FE8C"/>
      <color rgb="FF9BA5FF"/>
      <color rgb="FF9393FF"/>
      <color rgb="FFFFE2AF"/>
      <color rgb="FFE5D1FF"/>
      <color rgb="FFC1FFC2"/>
      <color rgb="FFFEC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52</xdr:row>
      <xdr:rowOff>152400</xdr:rowOff>
    </xdr:from>
    <xdr:to>
      <xdr:col>20</xdr:col>
      <xdr:colOff>19050</xdr:colOff>
      <xdr:row>59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2400" y="10048875"/>
          <a:ext cx="3724275" cy="1028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latin typeface="+mn-ea"/>
              <a:ea typeface="+mn-ea"/>
            </a:rPr>
            <a:t>株式会社　叶味家</a:t>
          </a:r>
          <a:endParaRPr kumimoji="1" lang="en-US" altLang="ja-JP" sz="1400" b="1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〒</a:t>
          </a:r>
          <a:r>
            <a:rPr kumimoji="1" lang="en-US" altLang="ja-JP" sz="1100" b="0">
              <a:latin typeface="+mn-ea"/>
              <a:ea typeface="+mn-ea"/>
            </a:rPr>
            <a:t>950-1101</a:t>
          </a:r>
          <a:r>
            <a:rPr kumimoji="1" lang="ja-JP" altLang="en-US" sz="1100" b="0" baseline="0">
              <a:latin typeface="+mn-ea"/>
              <a:ea typeface="+mn-ea"/>
            </a:rPr>
            <a:t>　新潟県新潟市西区山田</a:t>
          </a:r>
          <a:r>
            <a:rPr kumimoji="1" lang="en-US" altLang="ja-JP" sz="1100" b="0" baseline="0">
              <a:latin typeface="+mn-ea"/>
              <a:ea typeface="+mn-ea"/>
            </a:rPr>
            <a:t>2310</a:t>
          </a:r>
          <a:r>
            <a:rPr kumimoji="1" lang="ja-JP" altLang="en-US" sz="1100" b="0" baseline="0">
              <a:latin typeface="+mn-ea"/>
              <a:ea typeface="+mn-ea"/>
            </a:rPr>
            <a:t>番地</a:t>
          </a:r>
          <a:r>
            <a:rPr kumimoji="1" lang="en-US" altLang="ja-JP" sz="1100" b="0" baseline="0">
              <a:latin typeface="+mn-ea"/>
              <a:ea typeface="+mn-ea"/>
            </a:rPr>
            <a:t>1</a:t>
          </a:r>
        </a:p>
        <a:p>
          <a:r>
            <a:rPr kumimoji="1" lang="en-US" altLang="ja-JP" sz="1400">
              <a:latin typeface="+mn-ea"/>
              <a:ea typeface="+mn-ea"/>
            </a:rPr>
            <a:t>TEL</a:t>
          </a:r>
          <a:r>
            <a:rPr kumimoji="1" lang="ja-JP" altLang="en-US" sz="1400">
              <a:latin typeface="+mn-ea"/>
              <a:ea typeface="+mn-ea"/>
            </a:rPr>
            <a:t>：</a:t>
          </a:r>
          <a:r>
            <a:rPr kumimoji="1" lang="en-US" altLang="ja-JP" sz="1400">
              <a:latin typeface="+mn-ea"/>
              <a:ea typeface="+mn-ea"/>
            </a:rPr>
            <a:t>025-201-2210</a:t>
          </a:r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en-US" altLang="ja-JP" sz="1400">
              <a:latin typeface="+mn-ea"/>
              <a:ea typeface="+mn-ea"/>
            </a:rPr>
            <a:t>FAX</a:t>
          </a:r>
          <a:r>
            <a:rPr kumimoji="1" lang="ja-JP" altLang="en-US" sz="1400">
              <a:latin typeface="+mn-ea"/>
              <a:ea typeface="+mn-ea"/>
            </a:rPr>
            <a:t>：</a:t>
          </a:r>
          <a:r>
            <a:rPr kumimoji="1" lang="en-US" altLang="ja-JP" sz="1400">
              <a:latin typeface="+mn-ea"/>
              <a:ea typeface="+mn-ea"/>
            </a:rPr>
            <a:t>025-201-2220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76199</xdr:colOff>
      <xdr:row>53</xdr:row>
      <xdr:rowOff>104775</xdr:rowOff>
    </xdr:from>
    <xdr:to>
      <xdr:col>39</xdr:col>
      <xdr:colOff>9524</xdr:colOff>
      <xdr:row>59</xdr:row>
      <xdr:rowOff>85726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933824" y="10420350"/>
          <a:ext cx="3552825" cy="971551"/>
          <a:chOff x="3667125" y="10115550"/>
          <a:chExt cx="3810000" cy="971551"/>
        </a:xfrm>
      </xdr:grpSpPr>
      <xdr:sp macro="" textlink="">
        <xdr:nvSpPr>
          <xdr:cNvPr id="5" name="角丸四角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667125" y="10229851"/>
            <a:ext cx="3810000" cy="857250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200">
                <a:solidFill>
                  <a:sysClr val="windowText" lastClr="000000"/>
                </a:solidFill>
              </a:rPr>
              <a:t>ご注文ありがとうございます。</a:t>
            </a:r>
            <a:endParaRPr kumimoji="1" lang="en-US" altLang="ja-JP" sz="12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4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200">
                <a:solidFill>
                  <a:sysClr val="windowText" lastClr="000000"/>
                </a:solidFill>
              </a:rPr>
              <a:t>　　　年　　　月　　　日（　　）に承りました。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6524625" y="10401300"/>
            <a:ext cx="952500" cy="685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chemeClr val="bg2">
                    <a:lumMod val="75000"/>
                  </a:schemeClr>
                </a:solidFill>
              </a:rPr>
              <a:t>受付</a:t>
            </a:r>
            <a:endParaRPr kumimoji="1" lang="en-US" altLang="ja-JP" sz="1100">
              <a:solidFill>
                <a:schemeClr val="bg2">
                  <a:lumMod val="75000"/>
                </a:schemeClr>
              </a:solidFill>
            </a:endParaRPr>
          </a:p>
          <a:p>
            <a:pPr algn="ctr"/>
            <a:endParaRPr kumimoji="1" lang="ja-JP" altLang="en-US" sz="1100">
              <a:solidFill>
                <a:schemeClr val="bg2">
                  <a:lumMod val="75000"/>
                </a:schemeClr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857625" y="10115550"/>
            <a:ext cx="1524000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/>
              <a:t>弊 社 　記 入 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2"/>
  <sheetViews>
    <sheetView tabSelected="1" view="pageBreakPreview" zoomScaleNormal="100" zoomScaleSheetLayoutView="100" workbookViewId="0"/>
  </sheetViews>
  <sheetFormatPr defaultRowHeight="11.25" x14ac:dyDescent="0.15"/>
  <cols>
    <col min="1" max="1" width="2.5" style="1" customWidth="1"/>
    <col min="2" max="2" width="3.125" style="1" bestFit="1" customWidth="1"/>
    <col min="3" max="40" width="2.5" style="1" customWidth="1"/>
    <col min="41" max="41" width="6.75" style="1" customWidth="1"/>
    <col min="42" max="42" width="13" style="1" bestFit="1" customWidth="1"/>
    <col min="43" max="62" width="6.75" style="1" customWidth="1"/>
    <col min="63" max="256" width="2.375" style="1" customWidth="1"/>
    <col min="257" max="16384" width="9" style="1"/>
  </cols>
  <sheetData>
    <row r="1" spans="1:39" s="3" customFormat="1" ht="30" customHeight="1" x14ac:dyDescent="0.15">
      <c r="K1" s="72" t="s">
        <v>12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9" ht="6.75" customHeight="1" x14ac:dyDescent="0.15"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9" s="34" customFormat="1" ht="13.5" x14ac:dyDescent="0.15">
      <c r="A3" s="33" t="s">
        <v>38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6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customFormat="1" ht="13.5" x14ac:dyDescent="0.15">
      <c r="A4" t="s">
        <v>37</v>
      </c>
    </row>
    <row r="5" spans="1:39" x14ac:dyDescent="0.15">
      <c r="B5" s="73" t="s">
        <v>14</v>
      </c>
      <c r="C5" s="12" t="s">
        <v>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11" t="s">
        <v>39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</row>
    <row r="6" spans="1:39" x14ac:dyDescent="0.15">
      <c r="B6" s="74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U6" s="7"/>
      <c r="V6" s="81"/>
      <c r="W6" s="82"/>
      <c r="X6" s="82"/>
      <c r="Y6" s="82"/>
      <c r="Z6" s="83" t="s">
        <v>22</v>
      </c>
      <c r="AA6" s="82"/>
      <c r="AB6" s="82"/>
      <c r="AC6" s="82"/>
      <c r="AD6" s="83" t="s">
        <v>22</v>
      </c>
      <c r="AE6" s="82"/>
      <c r="AF6" s="82"/>
      <c r="AG6" s="82"/>
      <c r="AM6" s="7"/>
    </row>
    <row r="7" spans="1:39" x14ac:dyDescent="0.15">
      <c r="B7" s="74"/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U7" s="7"/>
      <c r="V7" s="81"/>
      <c r="W7" s="82"/>
      <c r="X7" s="82"/>
      <c r="Y7" s="82"/>
      <c r="Z7" s="83"/>
      <c r="AA7" s="82"/>
      <c r="AB7" s="82"/>
      <c r="AC7" s="82"/>
      <c r="AD7" s="83"/>
      <c r="AE7" s="82"/>
      <c r="AF7" s="82"/>
      <c r="AG7" s="82"/>
      <c r="AM7" s="8" t="s">
        <v>23</v>
      </c>
    </row>
    <row r="8" spans="1:39" x14ac:dyDescent="0.15">
      <c r="B8" s="74"/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99" t="s">
        <v>13</v>
      </c>
      <c r="U8" s="100"/>
      <c r="V8" s="81"/>
      <c r="W8" s="82"/>
      <c r="X8" s="82"/>
      <c r="Y8" s="82"/>
      <c r="Z8" s="83" t="s">
        <v>22</v>
      </c>
      <c r="AA8" s="82"/>
      <c r="AB8" s="82"/>
      <c r="AC8" s="82"/>
      <c r="AD8" s="83" t="s">
        <v>22</v>
      </c>
      <c r="AE8" s="82"/>
      <c r="AF8" s="82"/>
      <c r="AG8" s="82"/>
      <c r="AM8" s="7"/>
    </row>
    <row r="9" spans="1:39" x14ac:dyDescent="0.15">
      <c r="B9" s="74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01"/>
      <c r="U9" s="102"/>
      <c r="V9" s="103"/>
      <c r="W9" s="104"/>
      <c r="X9" s="104"/>
      <c r="Y9" s="104"/>
      <c r="Z9" s="105"/>
      <c r="AA9" s="104"/>
      <c r="AB9" s="104"/>
      <c r="AC9" s="104"/>
      <c r="AD9" s="105"/>
      <c r="AE9" s="104"/>
      <c r="AF9" s="104"/>
      <c r="AG9" s="104"/>
      <c r="AH9" s="9"/>
      <c r="AI9" s="9"/>
      <c r="AJ9" s="9"/>
      <c r="AK9" s="9"/>
      <c r="AL9" s="9"/>
      <c r="AM9" s="10" t="s">
        <v>23</v>
      </c>
    </row>
    <row r="10" spans="1:39" x14ac:dyDescent="0.15">
      <c r="B10" s="74"/>
      <c r="C10" s="12" t="s">
        <v>21</v>
      </c>
      <c r="D10" s="5"/>
      <c r="E10" s="5"/>
      <c r="F10" s="5"/>
      <c r="G10" s="5" t="s">
        <v>24</v>
      </c>
      <c r="H10" s="84"/>
      <c r="I10" s="84"/>
      <c r="J10" s="31" t="s">
        <v>22</v>
      </c>
      <c r="K10" s="84"/>
      <c r="L10" s="84"/>
      <c r="M10" s="8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</row>
    <row r="11" spans="1:39" x14ac:dyDescent="0.15">
      <c r="B11" s="74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7"/>
    </row>
    <row r="12" spans="1:39" x14ac:dyDescent="0.15">
      <c r="B12" s="74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90"/>
    </row>
    <row r="13" spans="1:39" x14ac:dyDescent="0.15">
      <c r="B13" s="74"/>
      <c r="C13" s="12" t="s">
        <v>40</v>
      </c>
      <c r="D13" s="5"/>
      <c r="E13" s="5"/>
      <c r="F13" s="5"/>
      <c r="G13" s="5"/>
      <c r="H13" s="5"/>
      <c r="I13" s="5"/>
      <c r="J13" s="5"/>
      <c r="K13" s="5"/>
      <c r="L13" s="5"/>
      <c r="M13" s="12" t="s">
        <v>41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</row>
    <row r="14" spans="1:39" ht="11.25" customHeight="1" x14ac:dyDescent="0.15">
      <c r="B14" s="74"/>
      <c r="D14" s="52" t="s">
        <v>49</v>
      </c>
      <c r="E14" s="52"/>
      <c r="F14" s="52"/>
      <c r="G14" s="52"/>
      <c r="H14" s="52"/>
      <c r="I14" s="52"/>
      <c r="J14" s="52"/>
      <c r="K14" s="52"/>
      <c r="L14" s="52"/>
      <c r="M14" s="92" t="s">
        <v>25</v>
      </c>
      <c r="N14" s="92"/>
      <c r="O14" s="92"/>
      <c r="P14" s="92"/>
      <c r="Q14" s="92"/>
      <c r="R14" s="92"/>
      <c r="S14" s="92"/>
      <c r="T14" s="92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94" t="s">
        <v>26</v>
      </c>
    </row>
    <row r="15" spans="1:39" ht="11.25" customHeight="1" x14ac:dyDescent="0.15">
      <c r="B15" s="75"/>
      <c r="C15" s="9"/>
      <c r="D15" s="91"/>
      <c r="E15" s="91"/>
      <c r="F15" s="91"/>
      <c r="G15" s="91"/>
      <c r="H15" s="91"/>
      <c r="I15" s="91"/>
      <c r="J15" s="91"/>
      <c r="K15" s="91"/>
      <c r="L15" s="91"/>
      <c r="M15" s="93"/>
      <c r="N15" s="93"/>
      <c r="O15" s="93"/>
      <c r="P15" s="93"/>
      <c r="Q15" s="93"/>
      <c r="R15" s="93"/>
      <c r="S15" s="93"/>
      <c r="T15" s="93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95"/>
    </row>
    <row r="16" spans="1:39" x14ac:dyDescent="0.15">
      <c r="B16" s="63" t="s">
        <v>10</v>
      </c>
      <c r="C16" s="11" t="s">
        <v>42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2" t="s">
        <v>11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</row>
    <row r="17" spans="2:50" ht="11.25" customHeight="1" x14ac:dyDescent="0.15">
      <c r="B17" s="64"/>
      <c r="C17" s="66" t="s">
        <v>25</v>
      </c>
      <c r="D17" s="67"/>
      <c r="E17" s="67"/>
      <c r="F17" s="67"/>
      <c r="G17" s="67"/>
      <c r="H17" s="67"/>
      <c r="I17" s="67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67" t="s">
        <v>26</v>
      </c>
      <c r="X17" s="67" t="s">
        <v>25</v>
      </c>
      <c r="Y17" s="67"/>
      <c r="Z17" s="67"/>
      <c r="AA17" s="67"/>
      <c r="AB17" s="67"/>
      <c r="AC17" s="67"/>
      <c r="AD17" s="67"/>
      <c r="AE17" s="70"/>
      <c r="AF17" s="70"/>
      <c r="AG17" s="49" t="s">
        <v>22</v>
      </c>
      <c r="AH17" s="70"/>
      <c r="AI17" s="70"/>
      <c r="AJ17" s="49" t="s">
        <v>22</v>
      </c>
      <c r="AK17" s="70"/>
      <c r="AL17" s="70"/>
      <c r="AM17" s="53" t="s">
        <v>26</v>
      </c>
    </row>
    <row r="18" spans="2:50" ht="11.25" customHeight="1" x14ac:dyDescent="0.15">
      <c r="B18" s="64"/>
      <c r="C18" s="68"/>
      <c r="D18" s="69"/>
      <c r="E18" s="69"/>
      <c r="F18" s="69"/>
      <c r="G18" s="69"/>
      <c r="H18" s="69"/>
      <c r="I18" s="6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69"/>
      <c r="X18" s="69"/>
      <c r="Y18" s="69"/>
      <c r="Z18" s="69"/>
      <c r="AA18" s="69"/>
      <c r="AB18" s="69"/>
      <c r="AC18" s="69"/>
      <c r="AD18" s="69"/>
      <c r="AE18" s="71"/>
      <c r="AF18" s="71"/>
      <c r="AG18" s="59"/>
      <c r="AH18" s="71"/>
      <c r="AI18" s="71"/>
      <c r="AJ18" s="59"/>
      <c r="AK18" s="71"/>
      <c r="AL18" s="71"/>
      <c r="AM18" s="54"/>
    </row>
    <row r="19" spans="2:50" x14ac:dyDescent="0.15">
      <c r="B19" s="64"/>
      <c r="C19" s="11" t="s">
        <v>43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2" t="s">
        <v>74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2:50" x14ac:dyDescent="0.15">
      <c r="B20" s="64"/>
      <c r="C20" s="55"/>
      <c r="D20" s="56"/>
      <c r="E20" s="56"/>
      <c r="F20" s="49" t="s">
        <v>27</v>
      </c>
      <c r="G20" s="56"/>
      <c r="H20" s="56"/>
      <c r="I20" s="49" t="s">
        <v>28</v>
      </c>
      <c r="J20" s="56"/>
      <c r="K20" s="56"/>
      <c r="L20" s="49" t="s">
        <v>29</v>
      </c>
      <c r="M20" s="49" t="s">
        <v>30</v>
      </c>
      <c r="N20" s="56"/>
      <c r="O20" s="56"/>
      <c r="P20" s="49" t="s">
        <v>26</v>
      </c>
      <c r="R20" s="56"/>
      <c r="S20" s="56"/>
      <c r="T20" s="49" t="s">
        <v>31</v>
      </c>
      <c r="U20" s="56"/>
      <c r="V20" s="56"/>
      <c r="W20" s="49" t="s">
        <v>32</v>
      </c>
      <c r="Z20" s="49" t="s">
        <v>33</v>
      </c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60"/>
    </row>
    <row r="21" spans="2:50" x14ac:dyDescent="0.15">
      <c r="B21" s="65"/>
      <c r="C21" s="57"/>
      <c r="D21" s="58"/>
      <c r="E21" s="58"/>
      <c r="F21" s="59"/>
      <c r="G21" s="58"/>
      <c r="H21" s="58"/>
      <c r="I21" s="59"/>
      <c r="J21" s="58"/>
      <c r="K21" s="58"/>
      <c r="L21" s="59"/>
      <c r="M21" s="59"/>
      <c r="N21" s="58"/>
      <c r="O21" s="58"/>
      <c r="P21" s="59"/>
      <c r="Q21" s="9"/>
      <c r="R21" s="58"/>
      <c r="S21" s="58"/>
      <c r="T21" s="59"/>
      <c r="U21" s="58"/>
      <c r="V21" s="58"/>
      <c r="W21" s="59"/>
      <c r="X21" s="9"/>
      <c r="Y21" s="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1"/>
    </row>
    <row r="22" spans="2:50" ht="13.5" customHeight="1" x14ac:dyDescent="0.15">
      <c r="AM22" s="13" t="s">
        <v>48</v>
      </c>
    </row>
    <row r="23" spans="2:50" ht="6" customHeight="1" x14ac:dyDescent="0.15"/>
    <row r="24" spans="2:50" ht="19.5" customHeight="1" x14ac:dyDescent="0.15">
      <c r="B24" s="14"/>
      <c r="C24" s="15"/>
      <c r="D24" s="15"/>
      <c r="E24" s="15"/>
      <c r="F24" s="15"/>
      <c r="G24" s="15"/>
      <c r="H24" s="40" t="s">
        <v>50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V24" s="41"/>
      <c r="W24" s="17"/>
      <c r="X24" s="17"/>
      <c r="Y24" s="17"/>
      <c r="Z24" s="17"/>
      <c r="AA24" s="17"/>
      <c r="AB24" s="41" t="s">
        <v>68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P24" s="1" t="s">
        <v>46</v>
      </c>
      <c r="AQ24" s="1">
        <f>$J$25*$O$25+$J$26*$O$26+$J$27*$O$27+$J$28*$O$28+$J$29*$O$29+$J$30*$O$30+$J$31*$O$31+$J$32*$O$32</f>
        <v>0</v>
      </c>
    </row>
    <row r="25" spans="2:50" ht="19.5" customHeight="1" x14ac:dyDescent="0.15">
      <c r="C25" s="2" t="s">
        <v>34</v>
      </c>
      <c r="D25" s="47" t="s" ph="1">
        <v>51</v>
      </c>
      <c r="E25" s="47"/>
      <c r="F25" s="47"/>
      <c r="G25" s="47"/>
      <c r="H25" s="47"/>
      <c r="J25" s="48">
        <v>1200</v>
      </c>
      <c r="K25" s="48"/>
      <c r="L25" s="48"/>
      <c r="M25" s="48"/>
      <c r="N25" s="48"/>
      <c r="O25" s="49"/>
      <c r="P25" s="49"/>
      <c r="Q25" s="21" t="s">
        <v>17</v>
      </c>
      <c r="W25" s="2" t="s">
        <v>78</v>
      </c>
      <c r="X25" s="47" t="s">
        <v>7</v>
      </c>
      <c r="Y25" s="47"/>
      <c r="Z25" s="47"/>
      <c r="AA25" s="47"/>
      <c r="AB25" s="47"/>
      <c r="AD25" s="48">
        <v>1200</v>
      </c>
      <c r="AE25" s="48"/>
      <c r="AF25" s="48"/>
      <c r="AG25" s="48"/>
      <c r="AH25" s="48"/>
      <c r="AI25" s="49"/>
      <c r="AJ25" s="49"/>
      <c r="AK25" s="21" t="s">
        <v>17</v>
      </c>
      <c r="AP25" s="1" t="s">
        <v>94</v>
      </c>
      <c r="AQ25" s="1">
        <f>$J$34*$O$34+$J$35*$O$35+$J$36*$O$36+$J$37*$O$37+$J$38*$O$38</f>
        <v>0</v>
      </c>
    </row>
    <row r="26" spans="2:50" ht="19.5" customHeight="1" x14ac:dyDescent="0.15">
      <c r="C26" s="2" t="s">
        <v>0</v>
      </c>
      <c r="D26" s="47" t="s" ph="1">
        <v>52</v>
      </c>
      <c r="E26" s="47"/>
      <c r="F26" s="47"/>
      <c r="G26" s="47"/>
      <c r="H26" s="47"/>
      <c r="J26" s="48">
        <v>1100</v>
      </c>
      <c r="K26" s="48"/>
      <c r="L26" s="48"/>
      <c r="M26" s="48"/>
      <c r="N26" s="48"/>
      <c r="O26" s="49"/>
      <c r="P26" s="49"/>
      <c r="Q26" s="21" t="s">
        <v>17</v>
      </c>
      <c r="W26" s="2" t="s">
        <v>79</v>
      </c>
      <c r="X26" s="62" t="s">
        <v>90</v>
      </c>
      <c r="Y26" s="62"/>
      <c r="Z26" s="62"/>
      <c r="AA26" s="62"/>
      <c r="AB26" s="62"/>
      <c r="AD26" s="48">
        <v>1100</v>
      </c>
      <c r="AE26" s="48"/>
      <c r="AF26" s="48"/>
      <c r="AG26" s="48"/>
      <c r="AH26" s="48"/>
      <c r="AI26" s="49"/>
      <c r="AJ26" s="49"/>
      <c r="AK26" s="21" t="s">
        <v>17</v>
      </c>
    </row>
    <row r="27" spans="2:50" ht="19.5" customHeight="1" x14ac:dyDescent="0.15">
      <c r="C27" s="2" t="s">
        <v>1</v>
      </c>
      <c r="D27" s="47" t="s" ph="1">
        <v>99</v>
      </c>
      <c r="E27" s="47"/>
      <c r="F27" s="47"/>
      <c r="G27" s="47"/>
      <c r="H27" s="47"/>
      <c r="J27" s="48">
        <v>1000</v>
      </c>
      <c r="K27" s="48"/>
      <c r="L27" s="48"/>
      <c r="M27" s="48"/>
      <c r="N27" s="48"/>
      <c r="O27" s="49"/>
      <c r="P27" s="49"/>
      <c r="Q27" s="21" t="s">
        <v>17</v>
      </c>
      <c r="W27" s="2" t="s">
        <v>80</v>
      </c>
      <c r="X27" s="70" t="s">
        <v>91</v>
      </c>
      <c r="Y27" s="70"/>
      <c r="Z27" s="70"/>
      <c r="AA27" s="70"/>
      <c r="AB27" s="70"/>
      <c r="AD27" s="48">
        <v>1000</v>
      </c>
      <c r="AE27" s="48"/>
      <c r="AF27" s="48"/>
      <c r="AG27" s="48"/>
      <c r="AH27" s="48"/>
      <c r="AI27" s="49"/>
      <c r="AJ27" s="49"/>
      <c r="AK27" s="21" t="s">
        <v>17</v>
      </c>
      <c r="AP27" s="1" t="s">
        <v>45</v>
      </c>
      <c r="AQ27" s="1">
        <f>$AD$25*$AI$25+$AD$26*$AI$26+$AD$27*$AI$27+$AD$28*$AI$28+$AD$29*$AI$29+$AD$30*$AI$30</f>
        <v>0</v>
      </c>
    </row>
    <row r="28" spans="2:50" ht="20.100000000000001" customHeight="1" x14ac:dyDescent="0.15">
      <c r="C28" s="2" t="s">
        <v>2</v>
      </c>
      <c r="D28" s="47" t="s" ph="1">
        <v>98</v>
      </c>
      <c r="E28" s="47"/>
      <c r="F28" s="47"/>
      <c r="G28" s="47"/>
      <c r="H28" s="47"/>
      <c r="J28" s="48">
        <v>1000</v>
      </c>
      <c r="K28" s="48"/>
      <c r="L28" s="48"/>
      <c r="M28" s="48"/>
      <c r="N28" s="48"/>
      <c r="O28" s="49"/>
      <c r="P28" s="49"/>
      <c r="Q28" s="21" t="s">
        <v>17</v>
      </c>
      <c r="W28" s="2" t="s">
        <v>81</v>
      </c>
      <c r="X28" s="52" t="s">
        <v>59</v>
      </c>
      <c r="Y28" s="52"/>
      <c r="Z28" s="52"/>
      <c r="AA28" s="52"/>
      <c r="AB28" s="52"/>
      <c r="AD28" s="48">
        <v>900</v>
      </c>
      <c r="AE28" s="48"/>
      <c r="AF28" s="48"/>
      <c r="AG28" s="48"/>
      <c r="AH28" s="48"/>
      <c r="AI28" s="49"/>
      <c r="AJ28" s="49"/>
      <c r="AK28" s="21" t="s">
        <v>17</v>
      </c>
      <c r="AP28" s="1" t="s">
        <v>47</v>
      </c>
      <c r="AQ28" s="1">
        <f>$AD$32*$AI$32+$AD$33*$AI$33+$AD$34*$AI$34+$AD$35*$AI$35</f>
        <v>0</v>
      </c>
    </row>
    <row r="29" spans="2:50" ht="20.100000000000001" customHeight="1" x14ac:dyDescent="0.15">
      <c r="C29" s="2" t="s">
        <v>3</v>
      </c>
      <c r="D29" s="47" t="s" ph="1">
        <v>88</v>
      </c>
      <c r="E29" s="47"/>
      <c r="F29" s="47"/>
      <c r="G29" s="47"/>
      <c r="H29" s="47"/>
      <c r="J29" s="48">
        <v>800</v>
      </c>
      <c r="K29" s="48"/>
      <c r="L29" s="48"/>
      <c r="M29" s="48"/>
      <c r="N29" s="48"/>
      <c r="O29" s="49"/>
      <c r="P29" s="49"/>
      <c r="Q29" s="21" t="s">
        <v>17</v>
      </c>
      <c r="W29" s="2" t="s">
        <v>82</v>
      </c>
      <c r="X29" s="47" t="s">
        <v>8</v>
      </c>
      <c r="Y29" s="47"/>
      <c r="Z29" s="47"/>
      <c r="AA29" s="47"/>
      <c r="AB29" s="47"/>
      <c r="AD29" s="48">
        <v>900</v>
      </c>
      <c r="AE29" s="48"/>
      <c r="AF29" s="48"/>
      <c r="AG29" s="48"/>
      <c r="AH29" s="48"/>
      <c r="AI29" s="49"/>
      <c r="AJ29" s="49"/>
      <c r="AK29" s="21" t="s">
        <v>17</v>
      </c>
      <c r="AP29" s="1" t="s">
        <v>95</v>
      </c>
      <c r="AQ29" s="1">
        <f>$AD$38*$AI$38+$AD$39*$AI$39</f>
        <v>0</v>
      </c>
    </row>
    <row r="30" spans="2:50" ht="20.100000000000001" customHeight="1" x14ac:dyDescent="0.15">
      <c r="C30" s="2" t="s">
        <v>4</v>
      </c>
      <c r="D30" s="47" t="s" ph="1">
        <v>53</v>
      </c>
      <c r="E30" s="47"/>
      <c r="F30" s="47"/>
      <c r="G30" s="47"/>
      <c r="H30" s="47"/>
      <c r="J30" s="48">
        <v>800</v>
      </c>
      <c r="K30" s="48"/>
      <c r="L30" s="48"/>
      <c r="M30" s="48"/>
      <c r="N30" s="48"/>
      <c r="O30" s="49"/>
      <c r="P30" s="49"/>
      <c r="Q30" s="21" t="s">
        <v>17</v>
      </c>
      <c r="W30" s="2" t="s">
        <v>83</v>
      </c>
      <c r="X30" s="47" t="s">
        <v>60</v>
      </c>
      <c r="Y30" s="47"/>
      <c r="Z30" s="47"/>
      <c r="AA30" s="47"/>
      <c r="AB30" s="47"/>
      <c r="AD30" s="48">
        <v>600</v>
      </c>
      <c r="AE30" s="48"/>
      <c r="AF30" s="48"/>
      <c r="AG30" s="48"/>
      <c r="AH30" s="48"/>
      <c r="AI30" s="49"/>
      <c r="AJ30" s="49"/>
      <c r="AK30" s="21" t="s">
        <v>17</v>
      </c>
      <c r="AP30" s="1" t="s">
        <v>96</v>
      </c>
      <c r="AQ30" s="1">
        <f>$J$40*$O$40+$J$41*$O$41+$J$42*$O$42+$J$43*$O$43</f>
        <v>0</v>
      </c>
    </row>
    <row r="31" spans="2:50" ht="20.100000000000001" customHeight="1" x14ac:dyDescent="0.15">
      <c r="C31" s="2" t="s">
        <v>5</v>
      </c>
      <c r="D31" s="47" t="s" ph="1">
        <v>89</v>
      </c>
      <c r="E31" s="47"/>
      <c r="F31" s="47"/>
      <c r="G31" s="47"/>
      <c r="H31" s="47"/>
      <c r="J31" s="48">
        <v>700</v>
      </c>
      <c r="K31" s="48"/>
      <c r="L31" s="48"/>
      <c r="M31" s="48"/>
      <c r="N31" s="48"/>
      <c r="O31" s="49"/>
      <c r="P31" s="49"/>
      <c r="Q31" s="21" t="s">
        <v>17</v>
      </c>
      <c r="V31" s="43"/>
      <c r="W31" s="20"/>
      <c r="X31" s="20"/>
      <c r="Y31" s="20"/>
      <c r="Z31" s="20"/>
      <c r="AA31" s="20"/>
      <c r="AB31" s="43" t="s">
        <v>67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P31" s="1" t="s">
        <v>97</v>
      </c>
      <c r="AQ31" s="1">
        <f>$AD$36*$AI$36</f>
        <v>0</v>
      </c>
    </row>
    <row r="32" spans="2:50" ht="20.100000000000001" customHeight="1" x14ac:dyDescent="0.15">
      <c r="B32"/>
      <c r="C32" s="2" t="s">
        <v>6</v>
      </c>
      <c r="D32" s="47" t="s" ph="1">
        <v>54</v>
      </c>
      <c r="E32" s="47"/>
      <c r="F32" s="47"/>
      <c r="G32" s="47"/>
      <c r="H32" s="47"/>
      <c r="J32" s="48">
        <v>600</v>
      </c>
      <c r="K32" s="48"/>
      <c r="L32" s="48"/>
      <c r="M32" s="48"/>
      <c r="N32" s="48"/>
      <c r="O32" s="49"/>
      <c r="P32" s="49"/>
      <c r="Q32" s="21" t="s">
        <v>17</v>
      </c>
      <c r="W32" s="2">
        <v>21</v>
      </c>
      <c r="X32" s="47" t="s">
        <v>100</v>
      </c>
      <c r="Y32" s="47"/>
      <c r="Z32" s="47"/>
      <c r="AA32" s="47"/>
      <c r="AB32" s="47"/>
      <c r="AD32" s="48">
        <v>5000</v>
      </c>
      <c r="AE32" s="48"/>
      <c r="AF32" s="48"/>
      <c r="AG32" s="48"/>
      <c r="AH32" s="48"/>
      <c r="AI32" s="49"/>
      <c r="AJ32" s="49"/>
      <c r="AK32" s="21" t="s">
        <v>85</v>
      </c>
      <c r="AX32"/>
    </row>
    <row r="33" spans="2:65" ht="20.100000000000001" customHeight="1" x14ac:dyDescent="0.15">
      <c r="B33" s="16"/>
      <c r="C33" s="17"/>
      <c r="D33" s="17"/>
      <c r="E33" s="17"/>
      <c r="F33" s="17"/>
      <c r="G33" s="17"/>
      <c r="H33" s="41" t="s">
        <v>58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W33" s="2">
        <v>22</v>
      </c>
      <c r="X33" s="47" t="s">
        <v>101</v>
      </c>
      <c r="Y33" s="47"/>
      <c r="Z33" s="47"/>
      <c r="AA33" s="47"/>
      <c r="AB33" s="47"/>
      <c r="AD33" s="48">
        <v>5000</v>
      </c>
      <c r="AE33" s="48"/>
      <c r="AF33" s="48"/>
      <c r="AG33" s="48"/>
      <c r="AH33" s="48"/>
      <c r="AI33" s="49"/>
      <c r="AJ33" s="49"/>
      <c r="AK33" s="21" t="s">
        <v>86</v>
      </c>
      <c r="AY33" s="2"/>
      <c r="AZ33" s="47" ph="1"/>
      <c r="BA33" s="47"/>
      <c r="BB33" s="47"/>
      <c r="BC33" s="47"/>
      <c r="BD33" s="47"/>
      <c r="BF33" s="48"/>
      <c r="BG33" s="48"/>
      <c r="BH33" s="48"/>
      <c r="BI33" s="48"/>
      <c r="BJ33" s="48"/>
      <c r="BK33" s="49"/>
      <c r="BL33" s="49"/>
      <c r="BM33" s="21"/>
    </row>
    <row r="34" spans="2:65" ht="20.100000000000001" customHeight="1" x14ac:dyDescent="0.15">
      <c r="C34" s="2" t="s">
        <v>61</v>
      </c>
      <c r="D34" s="47" t="s" ph="1">
        <v>55</v>
      </c>
      <c r="E34" s="47"/>
      <c r="F34" s="47"/>
      <c r="G34" s="47"/>
      <c r="H34" s="47"/>
      <c r="J34" s="48">
        <v>2000</v>
      </c>
      <c r="K34" s="48"/>
      <c r="L34" s="48"/>
      <c r="M34" s="48"/>
      <c r="N34" s="48"/>
      <c r="O34" s="49"/>
      <c r="P34" s="49"/>
      <c r="Q34" s="21" t="s">
        <v>17</v>
      </c>
      <c r="W34" s="2">
        <v>23</v>
      </c>
      <c r="X34" s="47" t="s">
        <v>102</v>
      </c>
      <c r="Y34" s="47"/>
      <c r="Z34" s="47"/>
      <c r="AA34" s="47"/>
      <c r="AB34" s="47"/>
      <c r="AD34" s="48">
        <v>3000</v>
      </c>
      <c r="AE34" s="48"/>
      <c r="AF34" s="48"/>
      <c r="AG34" s="48"/>
      <c r="AH34" s="48"/>
      <c r="AI34" s="49"/>
      <c r="AJ34" s="49"/>
      <c r="AK34" s="21" t="s">
        <v>86</v>
      </c>
      <c r="AY34" s="2"/>
      <c r="AZ34" s="47" ph="1"/>
      <c r="BA34" s="47"/>
      <c r="BB34" s="47"/>
      <c r="BC34" s="47"/>
      <c r="BD34" s="47"/>
      <c r="BF34" s="48"/>
      <c r="BG34" s="48"/>
      <c r="BH34" s="48"/>
      <c r="BI34" s="48"/>
      <c r="BJ34" s="48"/>
      <c r="BK34" s="49"/>
      <c r="BL34" s="49"/>
      <c r="BM34" s="21"/>
    </row>
    <row r="35" spans="2:65" ht="19.5" customHeight="1" x14ac:dyDescent="0.15">
      <c r="C35" s="2" t="s">
        <v>62</v>
      </c>
      <c r="D35" s="52" t="s" ph="1">
        <v>56</v>
      </c>
      <c r="E35" s="52"/>
      <c r="F35" s="52"/>
      <c r="G35" s="52"/>
      <c r="H35" s="52"/>
      <c r="J35" s="48">
        <v>2000</v>
      </c>
      <c r="K35" s="48"/>
      <c r="L35" s="48"/>
      <c r="M35" s="48"/>
      <c r="N35" s="48"/>
      <c r="O35" s="49"/>
      <c r="P35" s="49"/>
      <c r="Q35" s="21" t="s">
        <v>17</v>
      </c>
      <c r="W35" s="2">
        <v>24</v>
      </c>
      <c r="X35" s="47" t="s">
        <v>103</v>
      </c>
      <c r="Y35" s="47"/>
      <c r="Z35" s="47"/>
      <c r="AA35" s="47"/>
      <c r="AB35" s="47"/>
      <c r="AD35" s="48">
        <v>3000</v>
      </c>
      <c r="AE35" s="48"/>
      <c r="AF35" s="48"/>
      <c r="AG35" s="48"/>
      <c r="AH35" s="48"/>
      <c r="AI35" s="49"/>
      <c r="AJ35" s="49"/>
      <c r="AK35" s="21" t="s">
        <v>86</v>
      </c>
    </row>
    <row r="36" spans="2:65" ht="20.100000000000001" customHeight="1" x14ac:dyDescent="0.15">
      <c r="C36" s="2" t="s">
        <v>75</v>
      </c>
      <c r="D36" s="47" t="s" ph="1">
        <v>92</v>
      </c>
      <c r="E36" s="47"/>
      <c r="F36" s="47"/>
      <c r="G36" s="47"/>
      <c r="H36" s="47"/>
      <c r="J36" s="48">
        <v>1600</v>
      </c>
      <c r="K36" s="48"/>
      <c r="L36" s="48"/>
      <c r="M36" s="48"/>
      <c r="N36" s="48"/>
      <c r="O36" s="49"/>
      <c r="P36" s="49"/>
      <c r="Q36" s="21" t="s">
        <v>17</v>
      </c>
      <c r="W36" s="2"/>
      <c r="X36" s="47" t="s">
        <v>64</v>
      </c>
      <c r="Y36" s="47"/>
      <c r="Z36" s="47"/>
      <c r="AA36" s="47"/>
      <c r="AB36" s="47"/>
      <c r="AD36" s="48">
        <v>10</v>
      </c>
      <c r="AE36" s="48"/>
      <c r="AF36" s="48"/>
      <c r="AG36" s="48"/>
      <c r="AH36" s="48"/>
      <c r="AI36" s="49"/>
      <c r="AJ36" s="49"/>
      <c r="AK36" s="21" t="s">
        <v>63</v>
      </c>
      <c r="AU36"/>
      <c r="AV36" s="2"/>
      <c r="AW36" s="23" ph="1"/>
      <c r="AX36" s="23"/>
      <c r="AY36" s="23"/>
      <c r="AZ36" s="23"/>
      <c r="BA36" s="23"/>
      <c r="BC36" s="38"/>
      <c r="BD36" s="38"/>
      <c r="BE36" s="38"/>
      <c r="BF36" s="38"/>
      <c r="BG36" s="38"/>
      <c r="BH36" s="39"/>
      <c r="BI36" s="39"/>
      <c r="BJ36" s="21"/>
    </row>
    <row r="37" spans="2:65" ht="20.100000000000001" customHeight="1" x14ac:dyDescent="0.15">
      <c r="C37" s="2" t="s">
        <v>76</v>
      </c>
      <c r="D37" s="52" t="s" ph="1">
        <v>57</v>
      </c>
      <c r="E37" s="52"/>
      <c r="F37" s="52"/>
      <c r="G37" s="52"/>
      <c r="H37" s="52"/>
      <c r="J37" s="48">
        <v>1600</v>
      </c>
      <c r="K37" s="48"/>
      <c r="L37" s="48"/>
      <c r="M37" s="48"/>
      <c r="N37" s="48"/>
      <c r="O37" s="49"/>
      <c r="P37" s="49"/>
      <c r="Q37" s="21" t="s">
        <v>17</v>
      </c>
      <c r="V37" s="18"/>
      <c r="W37" s="19"/>
      <c r="X37" s="19"/>
      <c r="Y37" s="19"/>
      <c r="Z37" s="19"/>
      <c r="AA37" s="19"/>
      <c r="AB37" s="19"/>
      <c r="AC37" s="44" t="s">
        <v>66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V37" s="50"/>
      <c r="AW37" s="50"/>
      <c r="AX37" s="50"/>
      <c r="AY37" s="50"/>
      <c r="AZ37" s="50"/>
      <c r="BA37" s="50"/>
      <c r="BB37" s="50"/>
      <c r="BC37" s="51"/>
      <c r="BD37" s="51"/>
      <c r="BE37" s="51"/>
      <c r="BF37" s="51"/>
      <c r="BG37" s="51"/>
      <c r="BH37" s="49"/>
      <c r="BI37" s="49"/>
      <c r="BJ37" s="21"/>
    </row>
    <row r="38" spans="2:65" ht="20.100000000000001" customHeight="1" x14ac:dyDescent="0.15">
      <c r="C38" s="2" t="s">
        <v>77</v>
      </c>
      <c r="D38" s="47" t="s" ph="1">
        <v>93</v>
      </c>
      <c r="E38" s="47"/>
      <c r="F38" s="47"/>
      <c r="G38" s="47"/>
      <c r="H38" s="47"/>
      <c r="J38" s="48">
        <v>1500</v>
      </c>
      <c r="K38" s="48"/>
      <c r="L38" s="48"/>
      <c r="M38" s="48"/>
      <c r="N38" s="48"/>
      <c r="O38" s="49"/>
      <c r="P38" s="49"/>
      <c r="Q38" s="21" t="s">
        <v>17</v>
      </c>
      <c r="W38" s="2">
        <v>25</v>
      </c>
      <c r="X38" s="47" t="s" ph="1">
        <v>69</v>
      </c>
      <c r="Y38" s="47"/>
      <c r="Z38" s="47"/>
      <c r="AA38" s="47"/>
      <c r="AB38" s="47"/>
      <c r="AD38" s="48">
        <v>3000</v>
      </c>
      <c r="AE38" s="48"/>
      <c r="AF38" s="48"/>
      <c r="AG38" s="48"/>
      <c r="AH38" s="48"/>
      <c r="AI38" s="49"/>
      <c r="AJ38" s="49"/>
      <c r="AK38" s="21" t="s">
        <v>17</v>
      </c>
      <c r="AV38" s="50"/>
      <c r="AW38" s="50"/>
      <c r="AX38" s="50"/>
      <c r="AY38" s="50"/>
      <c r="AZ38" s="50"/>
      <c r="BA38" s="50"/>
      <c r="BB38" s="50"/>
      <c r="BC38" s="51"/>
      <c r="BD38" s="51"/>
      <c r="BE38" s="51"/>
      <c r="BF38" s="51"/>
      <c r="BG38" s="51"/>
      <c r="BH38" s="49"/>
      <c r="BI38" s="49"/>
      <c r="BJ38" s="21"/>
    </row>
    <row r="39" spans="2:65" ht="20.100000000000001" customHeight="1" x14ac:dyDescent="0.15">
      <c r="B39" s="24"/>
      <c r="C39" s="25"/>
      <c r="D39" s="26" ph="1"/>
      <c r="E39" s="26"/>
      <c r="F39" s="26"/>
      <c r="G39" s="24" t="s">
        <v>65</v>
      </c>
      <c r="H39" s="26"/>
      <c r="I39" s="27"/>
      <c r="J39" s="28"/>
      <c r="K39" s="28"/>
      <c r="L39" s="28"/>
      <c r="M39" s="28"/>
      <c r="N39" s="28"/>
      <c r="O39" s="29"/>
      <c r="P39" s="29"/>
      <c r="Q39" s="30"/>
      <c r="R39" s="29"/>
      <c r="S39" s="30"/>
      <c r="W39" s="2">
        <v>26</v>
      </c>
      <c r="X39" s="47" t="s" ph="1">
        <v>70</v>
      </c>
      <c r="Y39" s="47"/>
      <c r="Z39" s="47"/>
      <c r="AA39" s="47"/>
      <c r="AB39" s="47"/>
      <c r="AD39" s="48">
        <v>1500</v>
      </c>
      <c r="AE39" s="48"/>
      <c r="AF39" s="48"/>
      <c r="AG39" s="48"/>
      <c r="AH39" s="48"/>
      <c r="AI39" s="49"/>
      <c r="AJ39" s="49"/>
      <c r="AK39" s="21" t="s">
        <v>17</v>
      </c>
      <c r="AV39" s="50"/>
      <c r="AW39" s="50"/>
      <c r="AX39" s="50"/>
      <c r="AY39" s="50"/>
      <c r="AZ39" s="50"/>
      <c r="BA39" s="50"/>
      <c r="BB39" s="50"/>
      <c r="BC39" s="51"/>
      <c r="BD39" s="51"/>
      <c r="BE39" s="51"/>
      <c r="BF39" s="51"/>
      <c r="BG39" s="51"/>
      <c r="BH39" s="49"/>
      <c r="BI39" s="49"/>
      <c r="BJ39" s="21"/>
    </row>
    <row r="40" spans="2:65" ht="20.100000000000001" customHeight="1" x14ac:dyDescent="0.15">
      <c r="C40" s="50" t="s">
        <v>35</v>
      </c>
      <c r="D40" s="50"/>
      <c r="E40" s="50"/>
      <c r="F40" s="50"/>
      <c r="G40" s="50"/>
      <c r="H40" s="50"/>
      <c r="I40" s="50"/>
      <c r="J40" s="48">
        <v>150</v>
      </c>
      <c r="K40" s="48"/>
      <c r="L40" s="48"/>
      <c r="M40" s="48"/>
      <c r="N40" s="48"/>
      <c r="O40" s="49"/>
      <c r="P40" s="49"/>
      <c r="Q40" s="21" t="s">
        <v>17</v>
      </c>
      <c r="Z40" s="23"/>
      <c r="AA40" s="23"/>
      <c r="AB40" s="23"/>
      <c r="AD40" s="38"/>
      <c r="AE40" s="38"/>
      <c r="AF40" s="38"/>
      <c r="AG40" s="38"/>
      <c r="AH40" s="38"/>
      <c r="AI40" s="39"/>
      <c r="AJ40" s="39"/>
      <c r="AK40" s="21"/>
      <c r="AM40" s="3"/>
    </row>
    <row r="41" spans="2:65" ht="20.100000000000001" customHeight="1" x14ac:dyDescent="0.15">
      <c r="C41" s="50" t="s">
        <v>36</v>
      </c>
      <c r="D41" s="50"/>
      <c r="E41" s="50"/>
      <c r="F41" s="50"/>
      <c r="G41" s="50"/>
      <c r="H41" s="50"/>
      <c r="I41" s="50"/>
      <c r="J41" s="48">
        <v>100</v>
      </c>
      <c r="K41" s="48"/>
      <c r="L41" s="48"/>
      <c r="M41" s="48"/>
      <c r="N41" s="48"/>
      <c r="O41" s="49"/>
      <c r="P41" s="49"/>
      <c r="Q41" s="21" t="s">
        <v>17</v>
      </c>
      <c r="Z41" s="22"/>
      <c r="AA41" s="22"/>
      <c r="AB41" s="22"/>
      <c r="AC41" s="22"/>
      <c r="AD41" s="22"/>
      <c r="AE41" s="106"/>
      <c r="AF41" s="106"/>
      <c r="AG41" s="106"/>
      <c r="AH41" s="106"/>
      <c r="AI41" s="106"/>
      <c r="AJ41" s="106"/>
      <c r="AK41" s="106"/>
      <c r="AL41" s="3"/>
      <c r="AM41" s="3"/>
    </row>
    <row r="42" spans="2:65" ht="20.100000000000001" customHeight="1" x14ac:dyDescent="0.15">
      <c r="C42" s="98" t="s">
        <v>87</v>
      </c>
      <c r="D42" s="98"/>
      <c r="E42" s="98"/>
      <c r="F42" s="98"/>
      <c r="G42" s="98"/>
      <c r="H42" s="98"/>
      <c r="I42" s="98"/>
      <c r="J42" s="48">
        <v>80</v>
      </c>
      <c r="K42" s="48"/>
      <c r="L42" s="48"/>
      <c r="M42" s="48"/>
      <c r="N42" s="48"/>
      <c r="O42" s="49"/>
      <c r="P42" s="49"/>
      <c r="Q42" s="21" t="s">
        <v>17</v>
      </c>
      <c r="Z42" s="22" t="s">
        <v>44</v>
      </c>
      <c r="AA42" s="22"/>
      <c r="AB42" s="22"/>
      <c r="AC42" s="22"/>
      <c r="AD42" s="22"/>
      <c r="AE42" s="97">
        <f>SUM(AQ24:AQ31)</f>
        <v>0</v>
      </c>
      <c r="AF42" s="97">
        <f t="shared" ref="AF42:AK42" si="0">SUM(AE35:AE39)</f>
        <v>0</v>
      </c>
      <c r="AG42" s="97">
        <f t="shared" si="0"/>
        <v>0</v>
      </c>
      <c r="AH42" s="97">
        <f t="shared" si="0"/>
        <v>0</v>
      </c>
      <c r="AI42" s="97">
        <f t="shared" si="0"/>
        <v>0</v>
      </c>
      <c r="AJ42" s="97">
        <f t="shared" si="0"/>
        <v>0</v>
      </c>
      <c r="AK42" s="97">
        <f t="shared" si="0"/>
        <v>0</v>
      </c>
      <c r="AL42" s="3"/>
      <c r="AM42" s="3"/>
    </row>
    <row r="43" spans="2:65" ht="20.100000000000001" customHeight="1" x14ac:dyDescent="0.15">
      <c r="C43" s="2" t="s">
        <v>104</v>
      </c>
      <c r="D43" s="46"/>
      <c r="E43" s="46"/>
      <c r="F43" s="46"/>
      <c r="G43" s="46"/>
      <c r="H43" s="46"/>
      <c r="I43" s="46"/>
      <c r="J43" s="38"/>
      <c r="K43" s="38"/>
      <c r="L43" s="38"/>
      <c r="M43" s="38"/>
      <c r="N43" s="38"/>
      <c r="Q43" s="21"/>
      <c r="Z43" s="22" t="s">
        <v>15</v>
      </c>
      <c r="AA43" s="22"/>
      <c r="AB43" s="22"/>
      <c r="AC43" s="22"/>
      <c r="AD43" s="22"/>
      <c r="AE43" s="97">
        <f>SUM(AQ24:AQ30)*0.08+AQ31*0.1</f>
        <v>0</v>
      </c>
      <c r="AF43" s="97"/>
      <c r="AG43" s="97"/>
      <c r="AH43" s="97"/>
      <c r="AI43" s="97"/>
      <c r="AJ43" s="97"/>
      <c r="AK43" s="97"/>
      <c r="AL43" s="3"/>
      <c r="AM43" s="3"/>
      <c r="AR43" s="1">
        <f>SUM(AQ24:AQ29)</f>
        <v>0</v>
      </c>
    </row>
    <row r="44" spans="2:65" ht="19.5" customHeight="1" x14ac:dyDescent="0.15">
      <c r="C44" s="42"/>
      <c r="Z44" s="4" t="s">
        <v>16</v>
      </c>
      <c r="AA44" s="4"/>
      <c r="AB44" s="4"/>
      <c r="AC44" s="4"/>
      <c r="AD44" s="4"/>
      <c r="AE44" s="96">
        <f>$AE$42+$AE$43</f>
        <v>0</v>
      </c>
      <c r="AF44" s="96"/>
      <c r="AG44" s="96"/>
      <c r="AH44" s="96"/>
      <c r="AI44" s="96"/>
      <c r="AJ44" s="96"/>
      <c r="AK44" s="96"/>
      <c r="AL44" s="4" t="s">
        <v>18</v>
      </c>
      <c r="AM44" s="4"/>
      <c r="AR44" s="1">
        <f>SUM(BD23:BD28)*0.08</f>
        <v>0</v>
      </c>
    </row>
    <row r="45" spans="2:65" ht="19.5" customHeight="1" x14ac:dyDescent="0.15">
      <c r="C45" s="42"/>
      <c r="AR45" s="1">
        <f>$AE$40+$AE$41</f>
        <v>0</v>
      </c>
    </row>
    <row r="46" spans="2:65" ht="13.5" customHeight="1" x14ac:dyDescent="0.15">
      <c r="B46" s="45" t="s">
        <v>19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2:65" ht="13.5" customHeight="1" x14ac:dyDescent="0.15">
      <c r="B47" s="1" t="s">
        <v>71</v>
      </c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2:65" ht="14.25" x14ac:dyDescent="0.15">
      <c r="B48" s="1" t="s">
        <v>20</v>
      </c>
      <c r="T48" s="45"/>
      <c r="U48" s="45"/>
    </row>
    <row r="49" spans="2:43" ht="13.5" customHeight="1" x14ac:dyDescent="0.15">
      <c r="B49" s="1" t="s">
        <v>72</v>
      </c>
    </row>
    <row r="50" spans="2:43" ht="13.5" customHeight="1" x14ac:dyDescent="0.15">
      <c r="B50" s="1" t="s">
        <v>105</v>
      </c>
    </row>
    <row r="51" spans="2:43" ht="13.5" customHeight="1" x14ac:dyDescent="0.15">
      <c r="B51" s="1" t="s">
        <v>84</v>
      </c>
    </row>
    <row r="52" spans="2:43" ht="13.5" customHeight="1" x14ac:dyDescent="0.15">
      <c r="B52" s="1" t="s">
        <v>73</v>
      </c>
    </row>
    <row r="53" spans="2:43" ht="13.5" customHeight="1" x14ac:dyDescent="0.15">
      <c r="AO53" s="19"/>
      <c r="AP53" s="19"/>
      <c r="AQ53" s="19"/>
    </row>
    <row r="54" spans="2:43" ht="10.5" customHeight="1" x14ac:dyDescent="0.15"/>
    <row r="55" spans="2:43" ht="13.5" customHeight="1" x14ac:dyDescent="0.15"/>
    <row r="56" spans="2:43" ht="13.5" customHeight="1" x14ac:dyDescent="0.15"/>
    <row r="57" spans="2:43" ht="13.5" customHeight="1" x14ac:dyDescent="0.15"/>
    <row r="58" spans="2:43" ht="13.5" customHeight="1" x14ac:dyDescent="0.15"/>
    <row r="59" spans="2:43" ht="13.5" customHeight="1" x14ac:dyDescent="0.15"/>
    <row r="60" spans="2:43" ht="13.5" customHeight="1" x14ac:dyDescent="0.15"/>
    <row r="61" spans="2:43" ht="13.5" customHeight="1" x14ac:dyDescent="0.15"/>
    <row r="62" spans="2:43" ht="13.5" customHeight="1" x14ac:dyDescent="0.15"/>
    <row r="63" spans="2:43" ht="13.5" customHeight="1" x14ac:dyDescent="0.15"/>
    <row r="64" spans="2:43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</sheetData>
  <mergeCells count="152">
    <mergeCell ref="X39:AB39"/>
    <mergeCell ref="C41:I41"/>
    <mergeCell ref="J41:N41"/>
    <mergeCell ref="O41:P41"/>
    <mergeCell ref="AE42:AK42"/>
    <mergeCell ref="D36:H36"/>
    <mergeCell ref="J36:N36"/>
    <mergeCell ref="O36:P36"/>
    <mergeCell ref="C40:I40"/>
    <mergeCell ref="J40:N40"/>
    <mergeCell ref="O40:P40"/>
    <mergeCell ref="AE41:AK41"/>
    <mergeCell ref="AE44:AK44"/>
    <mergeCell ref="AE43:AK43"/>
    <mergeCell ref="C42:I42"/>
    <mergeCell ref="J42:N42"/>
    <mergeCell ref="O42:P42"/>
    <mergeCell ref="AE6:AG7"/>
    <mergeCell ref="T8:U9"/>
    <mergeCell ref="V8:Y9"/>
    <mergeCell ref="Z8:Z9"/>
    <mergeCell ref="AA8:AC9"/>
    <mergeCell ref="AD8:AD9"/>
    <mergeCell ref="AE8:AG9"/>
    <mergeCell ref="AK17:AL18"/>
    <mergeCell ref="D28:H28"/>
    <mergeCell ref="J28:N28"/>
    <mergeCell ref="O28:P28"/>
    <mergeCell ref="X28:AB28"/>
    <mergeCell ref="AD28:AH28"/>
    <mergeCell ref="AI28:AJ28"/>
    <mergeCell ref="D27:H27"/>
    <mergeCell ref="J27:N27"/>
    <mergeCell ref="O27:P27"/>
    <mergeCell ref="X27:AB27"/>
    <mergeCell ref="AD27:AH27"/>
    <mergeCell ref="K1:AD1"/>
    <mergeCell ref="B5:B15"/>
    <mergeCell ref="C6:S9"/>
    <mergeCell ref="V6:Y7"/>
    <mergeCell ref="Z6:Z7"/>
    <mergeCell ref="AA6:AC7"/>
    <mergeCell ref="AD6:AD7"/>
    <mergeCell ref="H10:I10"/>
    <mergeCell ref="K10:M10"/>
    <mergeCell ref="C11:AM12"/>
    <mergeCell ref="D14:L15"/>
    <mergeCell ref="M14:T15"/>
    <mergeCell ref="U14:AL15"/>
    <mergeCell ref="AM14:AM15"/>
    <mergeCell ref="B16:B21"/>
    <mergeCell ref="C17:I18"/>
    <mergeCell ref="J17:V18"/>
    <mergeCell ref="W17:W18"/>
    <mergeCell ref="X17:AD18"/>
    <mergeCell ref="AE17:AF18"/>
    <mergeCell ref="AG17:AG18"/>
    <mergeCell ref="AH17:AI18"/>
    <mergeCell ref="AJ17:AJ18"/>
    <mergeCell ref="N20:O21"/>
    <mergeCell ref="P20:P21"/>
    <mergeCell ref="R20:S21"/>
    <mergeCell ref="T20:T21"/>
    <mergeCell ref="AM17:AM18"/>
    <mergeCell ref="C20:E21"/>
    <mergeCell ref="F20:F21"/>
    <mergeCell ref="G20:H21"/>
    <mergeCell ref="I20:I21"/>
    <mergeCell ref="J20:K21"/>
    <mergeCell ref="D26:H26"/>
    <mergeCell ref="J26:N26"/>
    <mergeCell ref="O26:P26"/>
    <mergeCell ref="U20:V21"/>
    <mergeCell ref="W20:W21"/>
    <mergeCell ref="Z20:AM21"/>
    <mergeCell ref="D25:H25"/>
    <mergeCell ref="J25:N25"/>
    <mergeCell ref="O25:P25"/>
    <mergeCell ref="X25:AB25"/>
    <mergeCell ref="AD25:AH25"/>
    <mergeCell ref="AI25:AJ25"/>
    <mergeCell ref="L20:L21"/>
    <mergeCell ref="M20:M21"/>
    <mergeCell ref="X26:AB26"/>
    <mergeCell ref="AD26:AH26"/>
    <mergeCell ref="AI26:AJ26"/>
    <mergeCell ref="AI27:AJ27"/>
    <mergeCell ref="D29:H29"/>
    <mergeCell ref="J29:N29"/>
    <mergeCell ref="O29:P29"/>
    <mergeCell ref="X32:AB32"/>
    <mergeCell ref="AD32:AH32"/>
    <mergeCell ref="AI32:AJ32"/>
    <mergeCell ref="O31:P31"/>
    <mergeCell ref="X29:AB29"/>
    <mergeCell ref="AD29:AH29"/>
    <mergeCell ref="AI29:AJ29"/>
    <mergeCell ref="D30:H30"/>
    <mergeCell ref="J30:N30"/>
    <mergeCell ref="O30:P30"/>
    <mergeCell ref="D31:H31"/>
    <mergeCell ref="J31:N31"/>
    <mergeCell ref="X30:AB30"/>
    <mergeCell ref="AD30:AH30"/>
    <mergeCell ref="AI30:AJ30"/>
    <mergeCell ref="D32:H32"/>
    <mergeCell ref="J32:N32"/>
    <mergeCell ref="O32:P32"/>
    <mergeCell ref="X35:AB35"/>
    <mergeCell ref="AD35:AH35"/>
    <mergeCell ref="AI35:AJ35"/>
    <mergeCell ref="X33:AB33"/>
    <mergeCell ref="D38:H38"/>
    <mergeCell ref="J38:N38"/>
    <mergeCell ref="O38:P38"/>
    <mergeCell ref="O35:P35"/>
    <mergeCell ref="J35:N35"/>
    <mergeCell ref="O37:P37"/>
    <mergeCell ref="J37:N37"/>
    <mergeCell ref="D37:H37"/>
    <mergeCell ref="X36:AB36"/>
    <mergeCell ref="D34:H34"/>
    <mergeCell ref="J34:N34"/>
    <mergeCell ref="O34:P34"/>
    <mergeCell ref="X34:AB34"/>
    <mergeCell ref="AD34:AH34"/>
    <mergeCell ref="D35:H35"/>
    <mergeCell ref="X38:AB38"/>
    <mergeCell ref="AD38:AH38"/>
    <mergeCell ref="AI38:AJ38"/>
    <mergeCell ref="AZ33:BD33"/>
    <mergeCell ref="BF33:BJ33"/>
    <mergeCell ref="BK33:BL33"/>
    <mergeCell ref="AZ34:BD34"/>
    <mergeCell ref="BF34:BJ34"/>
    <mergeCell ref="BK34:BL34"/>
    <mergeCell ref="AD33:AH33"/>
    <mergeCell ref="AI33:AJ33"/>
    <mergeCell ref="AD39:AH39"/>
    <mergeCell ref="AV39:BB39"/>
    <mergeCell ref="BC39:BG39"/>
    <mergeCell ref="BH39:BI39"/>
    <mergeCell ref="AV37:BB37"/>
    <mergeCell ref="BC37:BG37"/>
    <mergeCell ref="BH37:BI37"/>
    <mergeCell ref="AV38:BB38"/>
    <mergeCell ref="BC38:BG38"/>
    <mergeCell ref="BH38:BI38"/>
    <mergeCell ref="AI36:AJ36"/>
    <mergeCell ref="AD36:AH36"/>
    <mergeCell ref="AI39:AJ39"/>
    <mergeCell ref="AI34:AJ34"/>
  </mergeCells>
  <phoneticPr fontId="1" type="Hiragana"/>
  <pageMargins left="0.23622047244094491" right="0.23622047244094491" top="0.19685039370078741" bottom="0.19685039370078741" header="0" footer="0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kamiya</dc:creator>
  <cp:lastModifiedBy>nagashima</cp:lastModifiedBy>
  <cp:lastPrinted>2020-04-15T06:08:31Z</cp:lastPrinted>
  <dcterms:created xsi:type="dcterms:W3CDTF">2014-05-08T05:48:45Z</dcterms:created>
  <dcterms:modified xsi:type="dcterms:W3CDTF">2023-08-24T02:41:11Z</dcterms:modified>
</cp:coreProperties>
</file>