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1.22\public\総務\ホームページ\注文用紙\"/>
    </mc:Choice>
  </mc:AlternateContent>
  <xr:revisionPtr revIDLastSave="0" documentId="13_ncr:1_{F68CE9AA-8464-4D9A-B539-C6F36D1F27B4}" xr6:coauthVersionLast="47" xr6:coauthVersionMax="47" xr10:uidLastSave="{00000000-0000-0000-0000-000000000000}"/>
  <bookViews>
    <workbookView xWindow="390" yWindow="285" windowWidth="24675" windowHeight="15195" xr2:uid="{00000000-000D-0000-FFFF-FFFF00000000}"/>
  </bookViews>
  <sheets>
    <sheet name="Sheet1 (2)" sheetId="4" r:id="rId1"/>
  </sheets>
  <definedNames>
    <definedName name="_xlnm.Print_Area" localSheetId="0">'Sheet1 (2)'!$A$1:$AN$60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7" i="4" l="1"/>
  <c r="AR42" i="4" s="1"/>
  <c r="AB43" i="4" s="1"/>
  <c r="AK43" i="4" s="1"/>
  <c r="AQ27" i="4"/>
  <c r="AQ28" i="4"/>
  <c r="AQ29" i="4"/>
  <c r="AQ26" i="4"/>
  <c r="AQ25" i="4"/>
  <c r="AQ24" i="4"/>
  <c r="AQ42" i="4" l="1"/>
  <c r="AB42" i="4" s="1"/>
  <c r="AK42" i="4" s="1"/>
  <c r="AE44" i="4" s="1"/>
</calcChain>
</file>

<file path=xl/sharedStrings.xml><?xml version="1.0" encoding="utf-8"?>
<sst xmlns="http://schemas.openxmlformats.org/spreadsheetml/2006/main" count="146" uniqueCount="109">
  <si>
    <t>02</t>
  </si>
  <si>
    <t>03</t>
  </si>
  <si>
    <t>04</t>
  </si>
  <si>
    <t>05</t>
  </si>
  <si>
    <t>06</t>
  </si>
  <si>
    <t>07</t>
  </si>
  <si>
    <t>08</t>
  </si>
  <si>
    <t>10</t>
  </si>
  <si>
    <t>寿司弁当</t>
    <rPh sb="0" eb="2">
      <t>スシ</t>
    </rPh>
    <rPh sb="2" eb="4">
      <t>ベントウ</t>
    </rPh>
    <phoneticPr fontId="1"/>
  </si>
  <si>
    <t>中華弁当</t>
    <rPh sb="0" eb="2">
      <t>チュウカ</t>
    </rPh>
    <rPh sb="2" eb="4">
      <t>ベントウ</t>
    </rPh>
    <phoneticPr fontId="1"/>
  </si>
  <si>
    <t>お名前（必須）</t>
    <rPh sb="1" eb="3">
      <t>ナマエ</t>
    </rPh>
    <rPh sb="4" eb="6">
      <t>ヒッス</t>
    </rPh>
    <phoneticPr fontId="1"/>
  </si>
  <si>
    <t>ご注文内容</t>
    <rPh sb="1" eb="3">
      <t>チュウモン</t>
    </rPh>
    <rPh sb="3" eb="5">
      <t>ナイヨウ</t>
    </rPh>
    <phoneticPr fontId="1"/>
  </si>
  <si>
    <t>配達時の緊急連絡先</t>
    <rPh sb="0" eb="2">
      <t>ハイタツ</t>
    </rPh>
    <rPh sb="2" eb="3">
      <t>ジ</t>
    </rPh>
    <rPh sb="4" eb="6">
      <t>キンキュウ</t>
    </rPh>
    <rPh sb="6" eb="9">
      <t>レンラクサキ</t>
    </rPh>
    <phoneticPr fontId="1"/>
  </si>
  <si>
    <t>ご　注　文　用　紙</t>
    <rPh sb="2" eb="3">
      <t>チュウ</t>
    </rPh>
    <rPh sb="4" eb="5">
      <t>ブン</t>
    </rPh>
    <rPh sb="6" eb="7">
      <t>ヨウ</t>
    </rPh>
    <rPh sb="8" eb="9">
      <t>カミ</t>
    </rPh>
    <phoneticPr fontId="1"/>
  </si>
  <si>
    <t>様</t>
    <rPh sb="0" eb="1">
      <t>サマ</t>
    </rPh>
    <phoneticPr fontId="1"/>
  </si>
  <si>
    <t>ご依頼主</t>
    <rPh sb="1" eb="2">
      <t>ヤスシ</t>
    </rPh>
    <rPh sb="2" eb="3">
      <t>ヨリ</t>
    </rPh>
    <rPh sb="3" eb="4">
      <t>ヌシ</t>
    </rPh>
    <phoneticPr fontId="1"/>
  </si>
  <si>
    <t>合計金額</t>
    <rPh sb="0" eb="2">
      <t>ごうけい</t>
    </rPh>
    <rPh sb="2" eb="4">
      <t>きんがく</t>
    </rPh>
    <phoneticPr fontId="1" type="Hiragana" alignment="distributed"/>
  </si>
  <si>
    <t>個</t>
    <rPh sb="0" eb="1">
      <t>こ</t>
    </rPh>
    <phoneticPr fontId="1" type="Hiragana" alignment="distributed"/>
  </si>
  <si>
    <t>(税込)</t>
    <rPh sb="1" eb="2">
      <t>ぜい</t>
    </rPh>
    <rPh sb="2" eb="3">
      <t>こみ</t>
    </rPh>
    <phoneticPr fontId="1" type="Hiragana" alignment="distributed"/>
  </si>
  <si>
    <t>【 ご注文時のお願い 】</t>
    <rPh sb="3" eb="5">
      <t>チュウモン</t>
    </rPh>
    <rPh sb="5" eb="6">
      <t>ジ</t>
    </rPh>
    <rPh sb="8" eb="9">
      <t>ネガ</t>
    </rPh>
    <phoneticPr fontId="1"/>
  </si>
  <si>
    <t>● 季節・仕入れの状況により内容が変更になることがございます。</t>
    <rPh sb="2" eb="4">
      <t>きせつ</t>
    </rPh>
    <rPh sb="5" eb="7">
      <t>しい</t>
    </rPh>
    <rPh sb="9" eb="11">
      <t>じょうきょう</t>
    </rPh>
    <rPh sb="14" eb="16">
      <t>ないよう</t>
    </rPh>
    <rPh sb="17" eb="19">
      <t>へんこう</t>
    </rPh>
    <phoneticPr fontId="1" type="Hiragana" alignment="distributed"/>
  </si>
  <si>
    <t>ご住所（必須）</t>
    <rPh sb="1" eb="3">
      <t>ジュウショ</t>
    </rPh>
    <rPh sb="4" eb="6">
      <t>ヒッス</t>
    </rPh>
    <phoneticPr fontId="1"/>
  </si>
  <si>
    <t>-</t>
    <phoneticPr fontId="1" type="Hiragana" alignment="distributed"/>
  </si>
  <si>
    <t>（ TEL・FAX・携帯 ）</t>
    <phoneticPr fontId="1"/>
  </si>
  <si>
    <t>〒</t>
    <phoneticPr fontId="1" type="Hiragana" alignment="distributed"/>
  </si>
  <si>
    <t>上記と同じ　・　その他（</t>
    <phoneticPr fontId="1" type="Hiragana" alignment="distributed"/>
  </si>
  <si>
    <t>）</t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</si>
  <si>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</si>
  <si>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</si>
  <si>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</si>
  <si>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（</t>
    <phoneticPr fontId="1" type="Hiragana" alignment="distributed"/>
  </si>
  <si>
    <t>：</t>
    <phoneticPr fontId="1" type="Hiragana" alignment="distributed"/>
  </si>
  <si>
    <t>頃</t>
    <rPh sb="0" eb="1">
      <t>ころ</t>
    </rPh>
    <phoneticPr fontId="1" type="Hiragana" alignment="distributed"/>
  </si>
  <si>
    <t>あり　　・　　なし</t>
    <phoneticPr fontId="1"/>
  </si>
  <si>
    <t>01</t>
    <phoneticPr fontId="1"/>
  </si>
  <si>
    <t>ペットボトル（500ml）</t>
    <phoneticPr fontId="1" type="Hiragana" alignment="distributed"/>
  </si>
  <si>
    <t>紙パック（200ｍｌ）</t>
    <phoneticPr fontId="1" type="Hiragana" alignment="distributed"/>
  </si>
  <si>
    <t>　※お味噌汁のお湯は、お客様の方でご用意をお願いいたします。</t>
    <rPh sb="3" eb="5">
      <t>ミソ</t>
    </rPh>
    <rPh sb="5" eb="6">
      <t>シル</t>
    </rPh>
    <rPh sb="8" eb="9">
      <t>ユ</t>
    </rPh>
    <rPh sb="12" eb="14">
      <t>キャクサマ</t>
    </rPh>
    <rPh sb="15" eb="16">
      <t>ホウ</t>
    </rPh>
    <rPh sb="18" eb="20">
      <t>ヨウイ</t>
    </rPh>
    <rPh sb="22" eb="23">
      <t>ネガ</t>
    </rPh>
    <phoneticPr fontId="1"/>
  </si>
  <si>
    <t>ご注文内容確認後、FAX （もしくはお電話）にて、ご予約完了の連絡を致します。</t>
    <rPh sb="1" eb="3">
      <t>チュウモン</t>
    </rPh>
    <rPh sb="3" eb="5">
      <t>ナイヨウ</t>
    </rPh>
    <rPh sb="5" eb="7">
      <t>カクニン</t>
    </rPh>
    <rPh sb="7" eb="8">
      <t>ゴ</t>
    </rPh>
    <rPh sb="19" eb="21">
      <t>デンワ</t>
    </rPh>
    <rPh sb="26" eb="28">
      <t>ヨヤク</t>
    </rPh>
    <rPh sb="28" eb="30">
      <t>カンリョウ</t>
    </rPh>
    <rPh sb="31" eb="33">
      <t>レンラク</t>
    </rPh>
    <rPh sb="34" eb="35">
      <t>イタ</t>
    </rPh>
    <phoneticPr fontId="1"/>
  </si>
  <si>
    <t>注文用紙に必要事項をご記入の上、下記FAX番号までご送信下さい。</t>
    <phoneticPr fontId="1"/>
  </si>
  <si>
    <t>ご連絡先（必須）</t>
    <rPh sb="1" eb="4">
      <t>レンラクサキ</t>
    </rPh>
    <phoneticPr fontId="1"/>
  </si>
  <si>
    <t>お支払い方法（必須）</t>
    <rPh sb="1" eb="3">
      <t>シハラ</t>
    </rPh>
    <rPh sb="4" eb="6">
      <t>ホウホウ</t>
    </rPh>
    <phoneticPr fontId="1"/>
  </si>
  <si>
    <t>領収書・請求書 宛名（必須）</t>
    <rPh sb="0" eb="3">
      <t>リョウシュウショ</t>
    </rPh>
    <rPh sb="4" eb="7">
      <t>セイキュウショ</t>
    </rPh>
    <rPh sb="8" eb="10">
      <t>アテナ</t>
    </rPh>
    <phoneticPr fontId="1"/>
  </si>
  <si>
    <t>お届け先（必須）</t>
    <rPh sb="1" eb="2">
      <t>トド</t>
    </rPh>
    <rPh sb="3" eb="4">
      <t>サキ</t>
    </rPh>
    <phoneticPr fontId="1"/>
  </si>
  <si>
    <t>お届け日時（必須）</t>
    <rPh sb="1" eb="2">
      <t>トド</t>
    </rPh>
    <rPh sb="3" eb="5">
      <t>ニチジ</t>
    </rPh>
    <phoneticPr fontId="1"/>
  </si>
  <si>
    <t>小計（お好み）</t>
    <rPh sb="0" eb="2">
      <t>ショウケイ</t>
    </rPh>
    <rPh sb="4" eb="5">
      <t>コノ</t>
    </rPh>
    <phoneticPr fontId="1"/>
  </si>
  <si>
    <t>小計（幕の内）</t>
    <rPh sb="0" eb="2">
      <t>ショウケイ</t>
    </rPh>
    <rPh sb="3" eb="4">
      <t>マク</t>
    </rPh>
    <rPh sb="5" eb="6">
      <t>ウチ</t>
    </rPh>
    <phoneticPr fontId="1"/>
  </si>
  <si>
    <t>小計（松華堂）</t>
    <rPh sb="0" eb="2">
      <t>ショウケイ</t>
    </rPh>
    <rPh sb="3" eb="4">
      <t>マツ</t>
    </rPh>
    <rPh sb="4" eb="5">
      <t>ハナ</t>
    </rPh>
    <rPh sb="5" eb="6">
      <t>ドウ</t>
    </rPh>
    <phoneticPr fontId="1"/>
  </si>
  <si>
    <t>小計（折詰）</t>
    <rPh sb="0" eb="2">
      <t>ショウケイ</t>
    </rPh>
    <rPh sb="3" eb="4">
      <t>オリ</t>
    </rPh>
    <rPh sb="4" eb="5">
      <t>ヅメ</t>
    </rPh>
    <phoneticPr fontId="1"/>
  </si>
  <si>
    <t>小計（オードブル）</t>
    <rPh sb="0" eb="2">
      <t>ショウケイ</t>
    </rPh>
    <phoneticPr fontId="1"/>
  </si>
  <si>
    <t>※17時以降のご注文の場合、翌日の回収 もしくは お客様に処分をお願いしております。</t>
    <phoneticPr fontId="1"/>
  </si>
  <si>
    <t>サンドイッチ弁当</t>
    <rPh sb="6" eb="8">
      <t>ベントウ</t>
    </rPh>
    <phoneticPr fontId="1"/>
  </si>
  <si>
    <t>幕の内弁当</t>
    <rPh sb="0" eb="1">
      <t>マク</t>
    </rPh>
    <rPh sb="2" eb="5">
      <t>ウチベントウ</t>
    </rPh>
    <phoneticPr fontId="1"/>
  </si>
  <si>
    <t>藤</t>
    <rPh sb="0" eb="1">
      <t>ふじ</t>
    </rPh>
    <phoneticPr fontId="1" type="Hiragana"/>
  </si>
  <si>
    <t>桜</t>
    <rPh sb="0" eb="1">
      <t>さくら</t>
    </rPh>
    <phoneticPr fontId="1" type="Hiragana"/>
  </si>
  <si>
    <t>梅</t>
    <rPh sb="0" eb="1">
      <t>うめ</t>
    </rPh>
    <phoneticPr fontId="1" type="Hiragana"/>
  </si>
  <si>
    <t>スペシャル洋風弁当</t>
    <phoneticPr fontId="1" type="Hiragana"/>
  </si>
  <si>
    <t>国産カルビ焼肉弁当</t>
    <phoneticPr fontId="1" type="Hiragana"/>
  </si>
  <si>
    <t>会席弁当</t>
    <rPh sb="0" eb="2">
      <t>かいせき</t>
    </rPh>
    <rPh sb="2" eb="4">
      <t>べんとう</t>
    </rPh>
    <phoneticPr fontId="1" type="Hiragana"/>
  </si>
  <si>
    <t>新之助おにぎり弁当</t>
    <rPh sb="0" eb="3">
      <t>シンノスケ</t>
    </rPh>
    <rPh sb="7" eb="9">
      <t>ベントウ</t>
    </rPh>
    <phoneticPr fontId="1"/>
  </si>
  <si>
    <t>おにぎり弁当</t>
    <rPh sb="4" eb="6">
      <t>べんとう</t>
    </rPh>
    <phoneticPr fontId="1" type="Hiragana"/>
  </si>
  <si>
    <t>09</t>
    <phoneticPr fontId="1" type="Hiragana"/>
  </si>
  <si>
    <t>11</t>
    <phoneticPr fontId="1" type="Hiragana"/>
  </si>
  <si>
    <t>日本茶飲料・お味噌汁</t>
    <rPh sb="0" eb="3">
      <t>にほんちゃ</t>
    </rPh>
    <rPh sb="3" eb="5">
      <t>いんりょう</t>
    </rPh>
    <rPh sb="7" eb="10">
      <t>みそしる</t>
    </rPh>
    <phoneticPr fontId="1" type="Hiragana" alignment="distributed"/>
  </si>
  <si>
    <t>折詰</t>
    <rPh sb="0" eb="2">
      <t>おりづめ</t>
    </rPh>
    <phoneticPr fontId="1" type="Hiragana"/>
  </si>
  <si>
    <t>オードブル</t>
    <phoneticPr fontId="1"/>
  </si>
  <si>
    <t>お好み弁当</t>
    <rPh sb="1" eb="2">
      <t>コノ</t>
    </rPh>
    <rPh sb="3" eb="5">
      <t>ベントウ</t>
    </rPh>
    <phoneticPr fontId="1"/>
  </si>
  <si>
    <t>● ご予約は配達の３営業日（土日を除く）前までにお願い致します。</t>
    <rPh sb="3" eb="5">
      <t>よやく</t>
    </rPh>
    <rPh sb="6" eb="8">
      <t>はいたつ</t>
    </rPh>
    <rPh sb="10" eb="13">
      <t>えいぎょうび</t>
    </rPh>
    <rPh sb="14" eb="16">
      <t>どにち</t>
    </rPh>
    <rPh sb="17" eb="18">
      <t>のぞ</t>
    </rPh>
    <rPh sb="20" eb="21">
      <t>まえ</t>
    </rPh>
    <rPh sb="25" eb="26">
      <t>ねがい</t>
    </rPh>
    <rPh sb="27" eb="28">
      <t>た</t>
    </rPh>
    <phoneticPr fontId="1" type="Hiragana" alignment="distributed"/>
  </si>
  <si>
    <t>● ご注文・配達は「同種３０００円以上」からお願い致します。</t>
    <rPh sb="3" eb="5">
      <t>ちゅうもん</t>
    </rPh>
    <rPh sb="6" eb="8">
      <t>はいたつ</t>
    </rPh>
    <rPh sb="10" eb="11">
      <t>どう</t>
    </rPh>
    <rPh sb="11" eb="12">
      <t>しゅ</t>
    </rPh>
    <rPh sb="16" eb="17">
      <t>えん</t>
    </rPh>
    <rPh sb="17" eb="19">
      <t>いじょう</t>
    </rPh>
    <rPh sb="23" eb="24">
      <t>ねがい</t>
    </rPh>
    <rPh sb="25" eb="26">
      <t>いた</t>
    </rPh>
    <phoneticPr fontId="1" type="Hiragana" alignment="distributed"/>
  </si>
  <si>
    <t>● お届けの都合上、お届け時間には30分～1時間程度の幅をいただいております。</t>
    <rPh sb="3" eb="4">
      <t>とど</t>
    </rPh>
    <rPh sb="6" eb="9">
      <t>つごうじょう</t>
    </rPh>
    <rPh sb="11" eb="12">
      <t>とど</t>
    </rPh>
    <rPh sb="13" eb="15">
      <t>じかん</t>
    </rPh>
    <rPh sb="19" eb="20">
      <t>ふん</t>
    </rPh>
    <rPh sb="22" eb="24">
      <t>じかん</t>
    </rPh>
    <rPh sb="24" eb="26">
      <t>ていど</t>
    </rPh>
    <rPh sb="27" eb="28">
      <t>はば</t>
    </rPh>
    <phoneticPr fontId="1" type="Hiragana" alignment="distributed"/>
  </si>
  <si>
    <t>容器の回収　（ご注文金額10000円以上から承ります）</t>
    <rPh sb="0" eb="2">
      <t>ヨウキ</t>
    </rPh>
    <rPh sb="3" eb="5">
      <t>カイシュウ</t>
    </rPh>
    <rPh sb="8" eb="10">
      <t>チュウモン</t>
    </rPh>
    <rPh sb="10" eb="12">
      <t>キンガク</t>
    </rPh>
    <rPh sb="17" eb="18">
      <t>エン</t>
    </rPh>
    <rPh sb="18" eb="20">
      <t>イジョウ</t>
    </rPh>
    <rPh sb="22" eb="23">
      <t>ウケタマワ</t>
    </rPh>
    <phoneticPr fontId="1"/>
  </si>
  <si>
    <t>12</t>
    <phoneticPr fontId="1" type="Hiragana"/>
  </si>
  <si>
    <t>13</t>
    <phoneticPr fontId="1" type="Hiragana"/>
  </si>
  <si>
    <t>15</t>
    <phoneticPr fontId="1" type="Hiragana"/>
  </si>
  <si>
    <t>16</t>
    <phoneticPr fontId="1" type="Hiragana"/>
  </si>
  <si>
    <t>17</t>
    <phoneticPr fontId="1" type="Hiragana"/>
  </si>
  <si>
    <t>18</t>
    <phoneticPr fontId="1" type="Hiragana"/>
  </si>
  <si>
    <t>19</t>
    <phoneticPr fontId="1" type="Hiragana"/>
  </si>
  <si>
    <t>20</t>
    <phoneticPr fontId="1" type="Hiragana"/>
  </si>
  <si>
    <t>皿</t>
    <rPh sb="0" eb="1">
      <t>さら</t>
    </rPh>
    <phoneticPr fontId="1" type="Hiragana"/>
  </si>
  <si>
    <t>皿</t>
    <rPh sb="0" eb="1">
      <t>さら</t>
    </rPh>
    <phoneticPr fontId="1" type="Hiragana" alignment="distributed"/>
  </si>
  <si>
    <t>特選中華弁当</t>
    <rPh sb="0" eb="2">
      <t>とくせん</t>
    </rPh>
    <rPh sb="2" eb="4">
      <t>ちゅうか</t>
    </rPh>
    <rPh sb="4" eb="6">
      <t>べんとう</t>
    </rPh>
    <phoneticPr fontId="1" type="Hiragana"/>
  </si>
  <si>
    <t>ちらし寿司弁当</t>
    <rPh sb="3" eb="5">
      <t>ズシ</t>
    </rPh>
    <rPh sb="5" eb="7">
      <t>ベントウ</t>
    </rPh>
    <phoneticPr fontId="1"/>
  </si>
  <si>
    <t>枚</t>
    <rPh sb="0" eb="1">
      <t>まい</t>
    </rPh>
    <phoneticPr fontId="1" type="Hiragana"/>
  </si>
  <si>
    <t>※各オードブルには5名分の割り箸・おしぼりが付きます</t>
    <rPh sb="1" eb="2">
      <t>かく</t>
    </rPh>
    <rPh sb="10" eb="11">
      <t>めい</t>
    </rPh>
    <rPh sb="11" eb="12">
      <t>ぶん</t>
    </rPh>
    <rPh sb="13" eb="14">
      <t>わ</t>
    </rPh>
    <rPh sb="15" eb="16">
      <t>はし</t>
    </rPh>
    <rPh sb="22" eb="23">
      <t>つ</t>
    </rPh>
    <phoneticPr fontId="1" type="Hiragana"/>
  </si>
  <si>
    <t>インスタント味噌汁カップ付</t>
    <rPh sb="5" eb="8">
      <t>みそしる</t>
    </rPh>
    <rPh sb="10" eb="11">
      <t>つ</t>
    </rPh>
    <phoneticPr fontId="1" type="Hiragana"/>
  </si>
  <si>
    <t>菊  華</t>
    <rPh sb="0" eb="1">
      <t>　きっか</t>
    </rPh>
    <phoneticPr fontId="1" type="Hiragana" alignment="distributed"/>
  </si>
  <si>
    <t>花  霞</t>
    <rPh sb="0" eb="4">
      <t>はながすみ</t>
    </rPh>
    <phoneticPr fontId="1" type="Hiragana"/>
  </si>
  <si>
    <t>朱 鷺</t>
    <rPh sb="0" eb="3">
      <t>とき</t>
    </rPh>
    <phoneticPr fontId="1" type="Hiragana" alignment="distributed"/>
  </si>
  <si>
    <t>雪  椿</t>
    <rPh sb="0" eb="4">
      <t>ゆき ばき</t>
    </rPh>
    <phoneticPr fontId="1" type="Hiragana"/>
  </si>
  <si>
    <t>浜  梨</t>
    <rPh sb="0" eb="4">
      <t>はまなす</t>
    </rPh>
    <phoneticPr fontId="1" type="Hiragana"/>
  </si>
  <si>
    <t>牡  丹</t>
    <rPh sb="0" eb="4">
      <t xml:space="preserve">  ぼたん</t>
    </rPh>
    <phoneticPr fontId="1" type="Hiragana"/>
  </si>
  <si>
    <t>鈴  蘭</t>
    <rPh sb="0" eb="4">
      <t>すずらん</t>
    </rPh>
    <phoneticPr fontId="1" type="Hiragana" alignment="distributed"/>
  </si>
  <si>
    <t>吉  祥</t>
    <rPh sb="0" eb="4">
      <t>きちしょう</t>
    </rPh>
    <phoneticPr fontId="1" type="Hiragana"/>
  </si>
  <si>
    <t>瑞  雲</t>
    <rPh sb="0" eb="4">
      <t>ずいうん</t>
    </rPh>
    <phoneticPr fontId="1" type="Hiragana"/>
  </si>
  <si>
    <t>オードブルＡ</t>
    <phoneticPr fontId="1"/>
  </si>
  <si>
    <t>オードブルＢ</t>
    <phoneticPr fontId="1"/>
  </si>
  <si>
    <t>オードブルＣ</t>
    <phoneticPr fontId="1"/>
  </si>
  <si>
    <t>オードブルＤ</t>
    <phoneticPr fontId="1"/>
  </si>
  <si>
    <t>　　　取り皿</t>
    <rPh sb="3" eb="4">
      <t>と</t>
    </rPh>
    <rPh sb="5" eb="6">
      <t>ざら</t>
    </rPh>
    <phoneticPr fontId="1" type="Hiragana"/>
  </si>
  <si>
    <t>現金 ・ クレジットカード ・ 振込み</t>
    <rPh sb="0" eb="2">
      <t>ゲンキン</t>
    </rPh>
    <rPh sb="16" eb="18">
      <t>フリコ</t>
    </rPh>
    <phoneticPr fontId="1"/>
  </si>
  <si>
    <t>小計（オプション）</t>
    <rPh sb="0" eb="2">
      <t>ショウケイ</t>
    </rPh>
    <phoneticPr fontId="1"/>
  </si>
  <si>
    <t>軽減8％対象額</t>
    <rPh sb="0" eb="2">
      <t>けいげん</t>
    </rPh>
    <rPh sb="4" eb="6">
      <t>たいしょう</t>
    </rPh>
    <rPh sb="6" eb="7">
      <t>がく</t>
    </rPh>
    <phoneticPr fontId="1" type="Hiragana"/>
  </si>
  <si>
    <t>10％対象額</t>
    <rPh sb="3" eb="5">
      <t>たいしょう</t>
    </rPh>
    <rPh sb="5" eb="6">
      <t>がく</t>
    </rPh>
    <phoneticPr fontId="1" type="Hiragana"/>
  </si>
  <si>
    <t>軽減８％</t>
    <rPh sb="0" eb="2">
      <t>けいげん</t>
    </rPh>
    <phoneticPr fontId="1" type="Hiragana"/>
  </si>
  <si>
    <t>外税10%</t>
    <rPh sb="0" eb="1">
      <t>そと</t>
    </rPh>
    <rPh sb="1" eb="2">
      <t>ぜい</t>
    </rPh>
    <phoneticPr fontId="1" type="Hiragana"/>
  </si>
  <si>
    <t>外税8%</t>
    <rPh sb="0" eb="1">
      <t>そと</t>
    </rPh>
    <rPh sb="1" eb="2">
      <t>ぜい</t>
    </rPh>
    <phoneticPr fontId="1" type="Hiragana"/>
  </si>
  <si>
    <t>● 配達エリア：新潟市(中央区・東区・西区・江南区)になります。南区・秋葉区・北区・西蒲区及びその他のエリアにつきましてはご相談下さい。</t>
    <rPh sb="2" eb="4">
      <t>はいたつ</t>
    </rPh>
    <rPh sb="8" eb="11">
      <t>にいがたし</t>
    </rPh>
    <rPh sb="12" eb="15">
      <t>ちゅうおうく</t>
    </rPh>
    <rPh sb="16" eb="18">
      <t>ひがしく</t>
    </rPh>
    <rPh sb="19" eb="21">
      <t>にしく</t>
    </rPh>
    <rPh sb="22" eb="25">
      <t>こうなんく</t>
    </rPh>
    <rPh sb="32" eb="34">
      <t>みなみく</t>
    </rPh>
    <rPh sb="35" eb="36">
      <t>あき</t>
    </rPh>
    <rPh sb="36" eb="37">
      <t>は</t>
    </rPh>
    <rPh sb="37" eb="38">
      <t>く</t>
    </rPh>
    <rPh sb="39" eb="41">
      <t>きたく</t>
    </rPh>
    <rPh sb="42" eb="45">
      <t>にしかんく</t>
    </rPh>
    <rPh sb="45" eb="46">
      <t>およ</t>
    </rPh>
    <rPh sb="49" eb="50">
      <t>た</t>
    </rPh>
    <rPh sb="62" eb="65">
      <t>そうだんくだ</t>
    </rPh>
    <phoneticPr fontId="1" type="Hiragana" alignment="distributed"/>
  </si>
  <si>
    <t>● 変更キャンセルは前日の午前中までにお願い致します。（当日キャンセル料は100％・前日12時以降はキャンセル料50％になります）</t>
    <rPh sb="2" eb="4">
      <t>へんこう</t>
    </rPh>
    <rPh sb="10" eb="12">
      <t>ぜんじつ</t>
    </rPh>
    <rPh sb="13" eb="16">
      <t>ごぜんちゅう</t>
    </rPh>
    <rPh sb="28" eb="30">
      <t>とうじつ</t>
    </rPh>
    <rPh sb="35" eb="36">
      <t>りょう</t>
    </rPh>
    <rPh sb="42" eb="44">
      <t>ぜんじつ</t>
    </rPh>
    <rPh sb="46" eb="47">
      <t>じ</t>
    </rPh>
    <rPh sb="47" eb="49">
      <t>いこう</t>
    </rPh>
    <rPh sb="55" eb="56">
      <t>りょう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</si>
</sst>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(税別)&quot;"/>
    <numFmt numFmtId="177" formatCode="#,###,###&quot;円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theme="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sz val="20"/>
      <color theme="0"/>
      <name val="游明朝"/>
      <family val="1"/>
      <charset val="128"/>
    </font>
    <font>
      <sz val="8.5"/>
      <color theme="1"/>
      <name val="游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EC6C6"/>
        <bgColor indexed="64"/>
      </patternFill>
    </fill>
    <fill>
      <patternFill patternType="solid">
        <fgColor rgb="FFE5D1FF"/>
        <bgColor indexed="64"/>
      </patternFill>
    </fill>
    <fill>
      <patternFill patternType="solid">
        <fgColor rgb="FFFFE2AF"/>
        <bgColor indexed="64"/>
      </patternFill>
    </fill>
    <fill>
      <patternFill patternType="solid">
        <fgColor rgb="FF9BA5FF"/>
        <bgColor indexed="64"/>
      </patternFill>
    </fill>
    <fill>
      <patternFill patternType="solid">
        <fgColor rgb="FFDEF9B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/>
    <xf numFmtId="0" fontId="11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0" xfId="0" applyFont="1" applyFill="1">
      <alignment vertical="center"/>
    </xf>
    <xf numFmtId="176" fontId="3" fillId="0" borderId="0" xfId="0" applyNumberFormat="1" applyFont="1">
      <alignment vertical="center"/>
    </xf>
    <xf numFmtId="0" fontId="5" fillId="4" borderId="0" xfId="0" applyFont="1" applyFill="1">
      <alignment vertical="center"/>
    </xf>
    <xf numFmtId="0" fontId="5" fillId="7" borderId="0" xfId="0" applyFont="1" applyFill="1">
      <alignment vertical="center"/>
    </xf>
    <xf numFmtId="0" fontId="3" fillId="7" borderId="0" xfId="0" quotePrefix="1" applyFont="1" applyFill="1">
      <alignment vertical="center"/>
    </xf>
    <xf numFmtId="0" fontId="12" fillId="7" borderId="0" xfId="0" applyFont="1" applyFill="1" applyAlignment="1">
      <alignment horizontal="center" vertical="center"/>
    </xf>
    <xf numFmtId="0" fontId="3" fillId="7" borderId="0" xfId="0" applyFont="1" applyFill="1">
      <alignment vertical="center"/>
    </xf>
    <xf numFmtId="176" fontId="3" fillId="7" borderId="0" xfId="0" applyNumberFormat="1" applyFont="1" applyFill="1">
      <alignment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/>
    <xf numFmtId="0" fontId="11" fillId="5" borderId="0" xfId="0" applyFont="1" applyFill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/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shrinkToFit="1"/>
    </xf>
    <xf numFmtId="49" fontId="5" fillId="0" borderId="6" xfId="0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9" fontId="3" fillId="0" borderId="0" xfId="0" applyNumberFormat="1" applyFont="1">
      <alignment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177" fontId="3" fillId="0" borderId="6" xfId="0" applyNumberFormat="1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vertical="center" shrinkToFit="1"/>
    </xf>
    <xf numFmtId="0" fontId="2" fillId="0" borderId="0" xfId="0" applyFont="1" applyAlignment="1">
      <alignment horizontal="center" shrinkToFi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49" fontId="3" fillId="0" borderId="7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8" fillId="0" borderId="7" xfId="0" quotePrefix="1" applyNumberFormat="1" applyFont="1" applyBorder="1" applyAlignment="1">
      <alignment horizontal="center" vertical="center" shrinkToFit="1"/>
    </xf>
    <xf numFmtId="49" fontId="8" fillId="0" borderId="0" xfId="0" quotePrefix="1" applyNumberFormat="1" applyFont="1" applyAlignment="1">
      <alignment horizontal="center" vertical="center" shrinkToFit="1"/>
    </xf>
    <xf numFmtId="0" fontId="3" fillId="0" borderId="0" xfId="0" quotePrefix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 shrinkToFit="1"/>
    </xf>
    <xf numFmtId="49" fontId="8" fillId="0" borderId="6" xfId="0" quotePrefix="1" applyNumberFormat="1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/>
    </xf>
    <xf numFmtId="177" fontId="13" fillId="0" borderId="6" xfId="0" applyNumberFormat="1" applyFont="1" applyBorder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DEF9B1"/>
      <color rgb="FFC5FE8C"/>
      <color rgb="FF9BA5FF"/>
      <color rgb="FF9393FF"/>
      <color rgb="FFFFE2AF"/>
      <color rgb="FFE5D1FF"/>
      <color rgb="FFC1FFC2"/>
      <color rgb="FFFE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52</xdr:row>
      <xdr:rowOff>0</xdr:rowOff>
    </xdr:from>
    <xdr:to>
      <xdr:col>18</xdr:col>
      <xdr:colOff>0</xdr:colOff>
      <xdr:row>60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" y="10915650"/>
          <a:ext cx="3400425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kumimoji="1" lang="ja-JP" altLang="en-US" sz="1600" b="1">
              <a:latin typeface="游明朝" panose="02020400000000000000" pitchFamily="18" charset="-128"/>
              <a:ea typeface="游明朝" panose="02020400000000000000" pitchFamily="18" charset="-128"/>
            </a:rPr>
            <a:t>株式会社　叶味家</a:t>
          </a:r>
          <a:endParaRPr kumimoji="1" lang="en-US" altLang="ja-JP" sz="1600" b="1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r>
            <a:rPr kumimoji="1" lang="ja-JP" altLang="en-US" sz="1050" b="0"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  <a:r>
            <a:rPr kumimoji="1" lang="en-US" altLang="ja-JP" sz="1050" b="0">
              <a:latin typeface="游明朝" panose="02020400000000000000" pitchFamily="18" charset="-128"/>
              <a:ea typeface="游明朝" panose="02020400000000000000" pitchFamily="18" charset="-128"/>
            </a:rPr>
            <a:t>950-1101</a:t>
          </a:r>
          <a:r>
            <a:rPr kumimoji="1" lang="ja-JP" altLang="en-US" sz="1050" b="0" baseline="0">
              <a:latin typeface="游明朝" panose="02020400000000000000" pitchFamily="18" charset="-128"/>
              <a:ea typeface="游明朝" panose="02020400000000000000" pitchFamily="18" charset="-128"/>
            </a:rPr>
            <a:t>　新潟県新潟市西区山田</a:t>
          </a:r>
          <a:r>
            <a:rPr kumimoji="1" lang="en-US" altLang="ja-JP" sz="1050" b="0" baseline="0">
              <a:latin typeface="游明朝" panose="02020400000000000000" pitchFamily="18" charset="-128"/>
              <a:ea typeface="游明朝" panose="02020400000000000000" pitchFamily="18" charset="-128"/>
            </a:rPr>
            <a:t>2310</a:t>
          </a:r>
          <a:r>
            <a:rPr kumimoji="1" lang="ja-JP" altLang="en-US" sz="1050" b="0" baseline="0">
              <a:latin typeface="游明朝" panose="02020400000000000000" pitchFamily="18" charset="-128"/>
              <a:ea typeface="游明朝" panose="02020400000000000000" pitchFamily="18" charset="-128"/>
            </a:rPr>
            <a:t>番地</a:t>
          </a:r>
          <a:r>
            <a:rPr kumimoji="1" lang="en-US" altLang="ja-JP" sz="1050" b="0" baseline="0">
              <a:latin typeface="游明朝" panose="02020400000000000000" pitchFamily="18" charset="-128"/>
              <a:ea typeface="游明朝" panose="02020400000000000000" pitchFamily="18" charset="-128"/>
            </a:rPr>
            <a:t>1</a:t>
          </a:r>
        </a:p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　</a:t>
          </a:r>
          <a:r>
            <a:rPr kumimoji="1" lang="en-US" altLang="ja-JP" sz="1100">
              <a:latin typeface="游明朝" panose="02020400000000000000" pitchFamily="18" charset="-128"/>
              <a:ea typeface="游明朝" panose="02020400000000000000" pitchFamily="18" charset="-128"/>
            </a:rPr>
            <a:t>TEL</a:t>
          </a:r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：</a:t>
          </a:r>
          <a:r>
            <a:rPr kumimoji="1" lang="en-US" altLang="ja-JP" sz="1100">
              <a:latin typeface="游明朝" panose="02020400000000000000" pitchFamily="18" charset="-128"/>
              <a:ea typeface="游明朝" panose="02020400000000000000" pitchFamily="18" charset="-128"/>
            </a:rPr>
            <a:t>025-201-2210</a:t>
          </a:r>
        </a:p>
        <a:p>
          <a:r>
            <a:rPr kumimoji="1" lang="ja-JP" altLang="en-US" sz="1800" baseline="0">
              <a:latin typeface="游明朝" panose="02020400000000000000" pitchFamily="18" charset="-128"/>
              <a:ea typeface="游明朝" panose="02020400000000000000" pitchFamily="18" charset="-128"/>
            </a:rPr>
            <a:t>  </a:t>
          </a:r>
          <a:r>
            <a:rPr kumimoji="1" lang="en-US" altLang="ja-JP" sz="1800">
              <a:latin typeface="游明朝" panose="02020400000000000000" pitchFamily="18" charset="-128"/>
              <a:ea typeface="游明朝" panose="02020400000000000000" pitchFamily="18" charset="-128"/>
            </a:rPr>
            <a:t>FAX</a:t>
          </a:r>
          <a:r>
            <a:rPr kumimoji="1" lang="ja-JP" altLang="en-US" sz="1800">
              <a:latin typeface="游明朝" panose="02020400000000000000" pitchFamily="18" charset="-128"/>
              <a:ea typeface="游明朝" panose="02020400000000000000" pitchFamily="18" charset="-128"/>
            </a:rPr>
            <a:t>：</a:t>
          </a:r>
          <a:r>
            <a:rPr kumimoji="1" lang="en-US" altLang="ja-JP" sz="1800">
              <a:latin typeface="游明朝" panose="02020400000000000000" pitchFamily="18" charset="-128"/>
              <a:ea typeface="游明朝" panose="02020400000000000000" pitchFamily="18" charset="-128"/>
            </a:rPr>
            <a:t>025-201-2220</a:t>
          </a:r>
        </a:p>
      </xdr:txBody>
    </xdr:sp>
    <xdr:clientData/>
  </xdr:twoCellAnchor>
  <xdr:twoCellAnchor>
    <xdr:from>
      <xdr:col>18</xdr:col>
      <xdr:colOff>180976</xdr:colOff>
      <xdr:row>53</xdr:row>
      <xdr:rowOff>66675</xdr:rowOff>
    </xdr:from>
    <xdr:to>
      <xdr:col>39</xdr:col>
      <xdr:colOff>180976</xdr:colOff>
      <xdr:row>59</xdr:row>
      <xdr:rowOff>38100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657601" y="11153775"/>
          <a:ext cx="4000500" cy="1000125"/>
          <a:chOff x="3474243" y="10096500"/>
          <a:chExt cx="4100512" cy="1000125"/>
        </a:xfrm>
      </xdr:grpSpPr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3474243" y="10229851"/>
            <a:ext cx="4100512" cy="857250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ご注文ありがとうございます。</a:t>
            </a:r>
            <a:endParaRPr kumimoji="1" lang="en-US" altLang="ja-JP" sz="110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endParaRPr>
          </a:p>
          <a:p>
            <a:pPr algn="l"/>
            <a:endParaRPr kumimoji="1" lang="en-US" altLang="ja-JP" sz="40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　　　年　　月　　日（　　）に承りました。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6949915" y="10582275"/>
            <a:ext cx="527211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chemeClr val="bg2">
                    <a:lumMod val="7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</a:rPr>
              <a:t>受 付</a:t>
            </a:r>
            <a:endParaRPr kumimoji="1" lang="en-US" altLang="ja-JP" sz="900">
              <a:solidFill>
                <a:schemeClr val="bg2">
                  <a:lumMod val="7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3679269" y="10096500"/>
            <a:ext cx="1171574" cy="2857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 b="1">
                <a:latin typeface="游明朝" panose="02020400000000000000" pitchFamily="18" charset="-128"/>
                <a:ea typeface="游明朝" panose="02020400000000000000" pitchFamily="18" charset="-128"/>
              </a:rPr>
              <a:t>弊 社 　記 入 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70"/>
  <sheetViews>
    <sheetView tabSelected="1" view="pageBreakPreview" topLeftCell="A35" zoomScaleNormal="100" zoomScaleSheetLayoutView="100" workbookViewId="0">
      <selection activeCell="AQ46" sqref="AQ46"/>
    </sheetView>
  </sheetViews>
  <sheetFormatPr defaultColWidth="9" defaultRowHeight="15.75" x14ac:dyDescent="0.15"/>
  <cols>
    <col min="1" max="1" width="2.5" style="2" customWidth="1"/>
    <col min="2" max="2" width="3.125" style="2" bestFit="1" customWidth="1"/>
    <col min="3" max="40" width="2.5" style="2" customWidth="1"/>
    <col min="41" max="41" width="2.375" style="2" customWidth="1"/>
    <col min="42" max="42" width="15.5" style="2" bestFit="1" customWidth="1"/>
    <col min="43" max="43" width="7.25" style="2" bestFit="1" customWidth="1"/>
    <col min="44" max="44" width="4.625" style="2" bestFit="1" customWidth="1"/>
    <col min="45" max="237" width="2.375" style="2" customWidth="1"/>
    <col min="238" max="16384" width="9" style="2"/>
  </cols>
  <sheetData>
    <row r="1" spans="1:39" s="1" customFormat="1" ht="33" x14ac:dyDescent="0.15">
      <c r="K1" s="74" t="s">
        <v>13</v>
      </c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9" ht="6.75" customHeight="1" x14ac:dyDescent="0.15"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9" s="37" customFormat="1" x14ac:dyDescent="0.35">
      <c r="A3" s="36" t="s">
        <v>39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9"/>
    </row>
    <row r="4" spans="1:39" x14ac:dyDescent="0.15">
      <c r="A4" s="2" t="s">
        <v>38</v>
      </c>
    </row>
    <row r="5" spans="1:39" x14ac:dyDescent="0.15">
      <c r="B5" s="75" t="s">
        <v>15</v>
      </c>
      <c r="C5" s="5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8" t="s">
        <v>40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</row>
    <row r="6" spans="1:39" x14ac:dyDescent="0.15">
      <c r="B6" s="76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U6" s="9"/>
      <c r="V6" s="83"/>
      <c r="W6" s="84"/>
      <c r="X6" s="84"/>
      <c r="Y6" s="84"/>
      <c r="Z6" s="85" t="s">
        <v>22</v>
      </c>
      <c r="AA6" s="84"/>
      <c r="AB6" s="84"/>
      <c r="AC6" s="84"/>
      <c r="AD6" s="85" t="s">
        <v>22</v>
      </c>
      <c r="AE6" s="84"/>
      <c r="AF6" s="84"/>
      <c r="AG6" s="84"/>
      <c r="AM6" s="9"/>
    </row>
    <row r="7" spans="1:39" x14ac:dyDescent="0.15">
      <c r="B7" s="76"/>
      <c r="C7" s="80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U7" s="9"/>
      <c r="V7" s="83"/>
      <c r="W7" s="84"/>
      <c r="X7" s="84"/>
      <c r="Y7" s="84"/>
      <c r="Z7" s="85"/>
      <c r="AA7" s="84"/>
      <c r="AB7" s="84"/>
      <c r="AC7" s="84"/>
      <c r="AD7" s="85"/>
      <c r="AE7" s="84"/>
      <c r="AF7" s="84"/>
      <c r="AG7" s="84"/>
      <c r="AM7" s="42" t="s">
        <v>23</v>
      </c>
    </row>
    <row r="8" spans="1:39" x14ac:dyDescent="0.15">
      <c r="B8" s="76"/>
      <c r="C8" s="80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100" t="s">
        <v>14</v>
      </c>
      <c r="U8" s="101"/>
      <c r="V8" s="83"/>
      <c r="W8" s="84"/>
      <c r="X8" s="84"/>
      <c r="Y8" s="84"/>
      <c r="Z8" s="85" t="s">
        <v>22</v>
      </c>
      <c r="AA8" s="84"/>
      <c r="AB8" s="84"/>
      <c r="AC8" s="84"/>
      <c r="AD8" s="85" t="s">
        <v>22</v>
      </c>
      <c r="AE8" s="84"/>
      <c r="AF8" s="84"/>
      <c r="AG8" s="84"/>
      <c r="AM8" s="9"/>
    </row>
    <row r="9" spans="1:39" x14ac:dyDescent="0.15">
      <c r="B9" s="76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02"/>
      <c r="U9" s="103"/>
      <c r="V9" s="104"/>
      <c r="W9" s="105"/>
      <c r="X9" s="105"/>
      <c r="Y9" s="105"/>
      <c r="Z9" s="106"/>
      <c r="AA9" s="105"/>
      <c r="AB9" s="105"/>
      <c r="AC9" s="105"/>
      <c r="AD9" s="106"/>
      <c r="AE9" s="105"/>
      <c r="AF9" s="105"/>
      <c r="AG9" s="105"/>
      <c r="AH9" s="10"/>
      <c r="AI9" s="10"/>
      <c r="AJ9" s="10"/>
      <c r="AK9" s="10"/>
      <c r="AL9" s="10"/>
      <c r="AM9" s="43" t="s">
        <v>23</v>
      </c>
    </row>
    <row r="10" spans="1:39" x14ac:dyDescent="0.15">
      <c r="B10" s="76"/>
      <c r="C10" s="5" t="s">
        <v>21</v>
      </c>
      <c r="D10" s="6"/>
      <c r="E10" s="6"/>
      <c r="F10" s="6"/>
      <c r="G10" s="6" t="s">
        <v>24</v>
      </c>
      <c r="H10" s="86"/>
      <c r="I10" s="86"/>
      <c r="J10" s="11" t="s">
        <v>22</v>
      </c>
      <c r="K10" s="86"/>
      <c r="L10" s="86"/>
      <c r="M10" s="8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</row>
    <row r="11" spans="1:39" x14ac:dyDescent="0.15">
      <c r="B11" s="76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39" x14ac:dyDescent="0.15">
      <c r="B12" s="76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2"/>
    </row>
    <row r="13" spans="1:39" x14ac:dyDescent="0.15">
      <c r="B13" s="76"/>
      <c r="C13" s="5" t="s">
        <v>41</v>
      </c>
      <c r="D13" s="6"/>
      <c r="E13" s="6"/>
      <c r="F13" s="6"/>
      <c r="G13" s="6"/>
      <c r="H13" s="6"/>
      <c r="I13" s="6"/>
      <c r="J13" s="6"/>
      <c r="K13" s="6"/>
      <c r="L13" s="6"/>
      <c r="M13" s="5" t="s">
        <v>42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</row>
    <row r="14" spans="1:39" ht="11.25" customHeight="1" x14ac:dyDescent="0.15">
      <c r="B14" s="76"/>
      <c r="C14" s="96" t="s">
        <v>100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49" t="s">
        <v>25</v>
      </c>
      <c r="O14" s="49"/>
      <c r="P14" s="49"/>
      <c r="Q14" s="49"/>
      <c r="R14" s="49"/>
      <c r="S14" s="49"/>
      <c r="T14" s="49"/>
      <c r="U14" s="49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40"/>
      <c r="AM14" s="94" t="s">
        <v>26</v>
      </c>
    </row>
    <row r="15" spans="1:39" ht="11.25" customHeight="1" x14ac:dyDescent="0.15">
      <c r="B15" s="77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3"/>
      <c r="O15" s="93"/>
      <c r="P15" s="93"/>
      <c r="Q15" s="93"/>
      <c r="R15" s="93"/>
      <c r="S15" s="93"/>
      <c r="T15" s="93"/>
      <c r="U15" s="9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41"/>
      <c r="AM15" s="95"/>
    </row>
    <row r="16" spans="1:39" x14ac:dyDescent="0.15">
      <c r="B16" s="67" t="s">
        <v>11</v>
      </c>
      <c r="C16" s="8" t="s">
        <v>43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5" t="s">
        <v>12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</row>
    <row r="17" spans="2:44" ht="11.25" customHeight="1" x14ac:dyDescent="0.15">
      <c r="B17" s="68"/>
      <c r="C17" s="70" t="s">
        <v>25</v>
      </c>
      <c r="D17" s="71"/>
      <c r="E17" s="71"/>
      <c r="F17" s="71"/>
      <c r="G17" s="71"/>
      <c r="H17" s="71"/>
      <c r="I17" s="7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71" t="s">
        <v>26</v>
      </c>
      <c r="X17" s="71" t="s">
        <v>25</v>
      </c>
      <c r="Y17" s="71"/>
      <c r="Z17" s="71"/>
      <c r="AA17" s="71"/>
      <c r="AB17" s="71"/>
      <c r="AC17" s="71"/>
      <c r="AD17" s="71"/>
      <c r="AE17" s="56"/>
      <c r="AF17" s="56"/>
      <c r="AG17" s="53" t="s">
        <v>22</v>
      </c>
      <c r="AH17" s="56"/>
      <c r="AI17" s="56"/>
      <c r="AJ17" s="53" t="s">
        <v>22</v>
      </c>
      <c r="AK17" s="56"/>
      <c r="AL17" s="56"/>
      <c r="AM17" s="58" t="s">
        <v>26</v>
      </c>
    </row>
    <row r="18" spans="2:44" ht="11.25" customHeight="1" x14ac:dyDescent="0.15">
      <c r="B18" s="68"/>
      <c r="C18" s="72"/>
      <c r="D18" s="73"/>
      <c r="E18" s="73"/>
      <c r="F18" s="73"/>
      <c r="G18" s="73"/>
      <c r="H18" s="73"/>
      <c r="I18" s="7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73"/>
      <c r="X18" s="73"/>
      <c r="Y18" s="73"/>
      <c r="Z18" s="73"/>
      <c r="AA18" s="73"/>
      <c r="AB18" s="73"/>
      <c r="AC18" s="73"/>
      <c r="AD18" s="73"/>
      <c r="AE18" s="57"/>
      <c r="AF18" s="57"/>
      <c r="AG18" s="64"/>
      <c r="AH18" s="57"/>
      <c r="AI18" s="57"/>
      <c r="AJ18" s="64"/>
      <c r="AK18" s="57"/>
      <c r="AL18" s="57"/>
      <c r="AM18" s="59"/>
    </row>
    <row r="19" spans="2:44" x14ac:dyDescent="0.15">
      <c r="B19" s="68"/>
      <c r="C19" s="8" t="s">
        <v>44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5" t="s">
        <v>70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</row>
    <row r="20" spans="2:44" x14ac:dyDescent="0.15">
      <c r="B20" s="68"/>
      <c r="C20" s="60"/>
      <c r="D20" s="61"/>
      <c r="E20" s="61"/>
      <c r="F20" s="53" t="s">
        <v>27</v>
      </c>
      <c r="G20" s="61"/>
      <c r="H20" s="61"/>
      <c r="I20" s="53" t="s">
        <v>28</v>
      </c>
      <c r="J20" s="61"/>
      <c r="K20" s="61"/>
      <c r="L20" s="53" t="s">
        <v>29</v>
      </c>
      <c r="M20" s="53" t="s">
        <v>30</v>
      </c>
      <c r="N20" s="61"/>
      <c r="O20" s="61"/>
      <c r="P20" s="53" t="s">
        <v>26</v>
      </c>
      <c r="R20" s="61"/>
      <c r="S20" s="61"/>
      <c r="T20" s="53" t="s">
        <v>31</v>
      </c>
      <c r="U20" s="61"/>
      <c r="V20" s="61"/>
      <c r="W20" s="53" t="s">
        <v>32</v>
      </c>
      <c r="Z20" s="53" t="s">
        <v>33</v>
      </c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5"/>
    </row>
    <row r="21" spans="2:44" x14ac:dyDescent="0.15">
      <c r="B21" s="69"/>
      <c r="C21" s="62"/>
      <c r="D21" s="63"/>
      <c r="E21" s="63"/>
      <c r="F21" s="64"/>
      <c r="G21" s="63"/>
      <c r="H21" s="63"/>
      <c r="I21" s="64"/>
      <c r="J21" s="63"/>
      <c r="K21" s="63"/>
      <c r="L21" s="64"/>
      <c r="M21" s="64"/>
      <c r="N21" s="63"/>
      <c r="O21" s="63"/>
      <c r="P21" s="64"/>
      <c r="Q21" s="10"/>
      <c r="R21" s="63"/>
      <c r="S21" s="63"/>
      <c r="T21" s="64"/>
      <c r="U21" s="63"/>
      <c r="V21" s="63"/>
      <c r="W21" s="64"/>
      <c r="X21" s="10"/>
      <c r="Y21" s="10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6"/>
    </row>
    <row r="22" spans="2:44" ht="13.5" customHeight="1" x14ac:dyDescent="0.15">
      <c r="AM22" s="12" t="s">
        <v>50</v>
      </c>
      <c r="AQ22" s="2" t="s">
        <v>104</v>
      </c>
      <c r="AR22" s="45">
        <v>0.1</v>
      </c>
    </row>
    <row r="23" spans="2:44" ht="6" customHeight="1" x14ac:dyDescent="0.15"/>
    <row r="24" spans="2:44" ht="19.5" customHeight="1" x14ac:dyDescent="0.15">
      <c r="B24" s="13"/>
      <c r="C24" s="14"/>
      <c r="D24" s="14"/>
      <c r="E24" s="14"/>
      <c r="F24" s="14"/>
      <c r="G24" s="14"/>
      <c r="H24" s="15" t="s">
        <v>52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V24" s="16"/>
      <c r="W24" s="17"/>
      <c r="X24" s="17"/>
      <c r="Y24" s="17"/>
      <c r="Z24" s="17"/>
      <c r="AA24" s="17"/>
      <c r="AB24" s="16" t="s">
        <v>66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P24" s="2" t="s">
        <v>47</v>
      </c>
      <c r="AQ24" s="2">
        <f>$K$25*$P$25+$K$26*$P$26+$K$27*$P$27+$K$28*$P$28+$K$29*$P$29+$K$30*$P$30+$K$31*$P$31+$K$32*$P$32</f>
        <v>0</v>
      </c>
    </row>
    <row r="25" spans="2:44" ht="19.5" customHeight="1" x14ac:dyDescent="0.35">
      <c r="C25" s="18" t="s">
        <v>34</v>
      </c>
      <c r="D25" s="49" t="s" ph="1">
        <v>88</v>
      </c>
      <c r="E25" s="49"/>
      <c r="F25" s="49"/>
      <c r="G25" s="49"/>
      <c r="H25" s="49"/>
      <c r="I25" s="49"/>
      <c r="J25" s="49"/>
      <c r="K25" s="55">
        <v>1400</v>
      </c>
      <c r="L25" s="55"/>
      <c r="M25" s="55"/>
      <c r="N25" s="55"/>
      <c r="O25" s="55"/>
      <c r="P25" s="53"/>
      <c r="Q25" s="53"/>
      <c r="R25" s="19" t="s">
        <v>17</v>
      </c>
      <c r="W25" s="18" t="s">
        <v>73</v>
      </c>
      <c r="X25" s="49" t="s">
        <v>8</v>
      </c>
      <c r="Y25" s="49"/>
      <c r="Z25" s="49"/>
      <c r="AA25" s="49"/>
      <c r="AB25" s="49"/>
      <c r="AC25" s="49"/>
      <c r="AD25" s="49"/>
      <c r="AE25" s="52">
        <v>1600</v>
      </c>
      <c r="AF25" s="52"/>
      <c r="AG25" s="52"/>
      <c r="AH25" s="52"/>
      <c r="AI25" s="52"/>
      <c r="AJ25" s="53"/>
      <c r="AK25" s="53"/>
      <c r="AL25" s="19" t="s">
        <v>17</v>
      </c>
      <c r="AP25" s="2" t="s">
        <v>46</v>
      </c>
      <c r="AQ25" s="2">
        <f>$K$34*$P$34+$K$35*$P$35+$K$36*$P$36+$K$37*$P$37+$K$38*$P$38</f>
        <v>0</v>
      </c>
    </row>
    <row r="26" spans="2:44" ht="19.5" customHeight="1" x14ac:dyDescent="0.35">
      <c r="C26" s="18" t="s">
        <v>0</v>
      </c>
      <c r="D26" s="49" t="s" ph="1">
        <v>89</v>
      </c>
      <c r="E26" s="49"/>
      <c r="F26" s="49"/>
      <c r="G26" s="49"/>
      <c r="H26" s="49"/>
      <c r="I26" s="49"/>
      <c r="J26" s="49"/>
      <c r="K26" s="55">
        <v>1300</v>
      </c>
      <c r="L26" s="55"/>
      <c r="M26" s="55"/>
      <c r="N26" s="55"/>
      <c r="O26" s="55"/>
      <c r="P26" s="53"/>
      <c r="Q26" s="53"/>
      <c r="R26" s="19" t="s">
        <v>17</v>
      </c>
      <c r="W26" s="18" t="s">
        <v>74</v>
      </c>
      <c r="X26" s="49" t="s">
        <v>51</v>
      </c>
      <c r="Y26" s="49"/>
      <c r="Z26" s="49"/>
      <c r="AA26" s="49"/>
      <c r="AB26" s="49"/>
      <c r="AC26" s="49"/>
      <c r="AD26" s="49"/>
      <c r="AE26" s="52">
        <v>1400</v>
      </c>
      <c r="AF26" s="52"/>
      <c r="AG26" s="52"/>
      <c r="AH26" s="52"/>
      <c r="AI26" s="52"/>
      <c r="AJ26" s="53"/>
      <c r="AK26" s="53"/>
      <c r="AL26" s="19" t="s">
        <v>17</v>
      </c>
      <c r="AP26" s="2" t="s">
        <v>45</v>
      </c>
      <c r="AQ26" s="2">
        <f>$AE$25*$AJ$25+$AE$26*$AJ$26+$AE$27*$AJ$27+$AE$28*$AJ$28+$AE$29*$AJ$29+$AE$30*$AJ$30</f>
        <v>0</v>
      </c>
    </row>
    <row r="27" spans="2:44" ht="20.100000000000001" customHeight="1" x14ac:dyDescent="0.35">
      <c r="C27" s="18" t="s">
        <v>1</v>
      </c>
      <c r="D27" s="49" t="s" ph="1">
        <v>90</v>
      </c>
      <c r="E27" s="49"/>
      <c r="F27" s="49"/>
      <c r="G27" s="49"/>
      <c r="H27" s="49"/>
      <c r="I27" s="49"/>
      <c r="J27" s="49"/>
      <c r="K27" s="55">
        <v>1100</v>
      </c>
      <c r="L27" s="55"/>
      <c r="M27" s="55"/>
      <c r="N27" s="55"/>
      <c r="O27" s="55"/>
      <c r="P27" s="53"/>
      <c r="Q27" s="53"/>
      <c r="R27" s="19" t="s">
        <v>17</v>
      </c>
      <c r="W27" s="18" t="s">
        <v>75</v>
      </c>
      <c r="X27" s="49" t="s">
        <v>82</v>
      </c>
      <c r="Y27" s="49"/>
      <c r="Z27" s="49"/>
      <c r="AA27" s="49"/>
      <c r="AB27" s="49"/>
      <c r="AC27" s="49"/>
      <c r="AD27" s="49"/>
      <c r="AE27" s="52">
        <v>1000</v>
      </c>
      <c r="AF27" s="52"/>
      <c r="AG27" s="52"/>
      <c r="AH27" s="52"/>
      <c r="AI27" s="52"/>
      <c r="AJ27" s="53"/>
      <c r="AK27" s="53"/>
      <c r="AL27" s="19" t="s">
        <v>17</v>
      </c>
      <c r="AP27" s="2" t="s">
        <v>49</v>
      </c>
      <c r="AQ27" s="2">
        <f>$AE$32*$AJ$32+$AE$33*$AJ$33+$AE$34*$AJ$34+$AE$35*$AJ$35</f>
        <v>0</v>
      </c>
      <c r="AR27" s="2">
        <f>$AE$36*$AJ$36</f>
        <v>0</v>
      </c>
    </row>
    <row r="28" spans="2:44" ht="20.100000000000001" customHeight="1" x14ac:dyDescent="0.35">
      <c r="C28" s="18" t="s">
        <v>2</v>
      </c>
      <c r="D28" s="49" t="s" ph="1">
        <v>53</v>
      </c>
      <c r="E28" s="49"/>
      <c r="F28" s="49"/>
      <c r="G28" s="49"/>
      <c r="H28" s="49"/>
      <c r="I28" s="49"/>
      <c r="J28" s="49"/>
      <c r="K28" s="55">
        <v>1100</v>
      </c>
      <c r="L28" s="55"/>
      <c r="M28" s="55"/>
      <c r="N28" s="55"/>
      <c r="O28" s="55"/>
      <c r="P28" s="53"/>
      <c r="Q28" s="53"/>
      <c r="R28" s="19" t="s">
        <v>17</v>
      </c>
      <c r="W28" s="18" t="s">
        <v>76</v>
      </c>
      <c r="X28" s="49" t="s">
        <v>59</v>
      </c>
      <c r="Y28" s="49"/>
      <c r="Z28" s="49"/>
      <c r="AA28" s="49"/>
      <c r="AB28" s="49"/>
      <c r="AC28" s="49"/>
      <c r="AD28" s="49"/>
      <c r="AE28" s="52">
        <v>1000</v>
      </c>
      <c r="AF28" s="52"/>
      <c r="AG28" s="52"/>
      <c r="AH28" s="52"/>
      <c r="AI28" s="52"/>
      <c r="AJ28" s="53"/>
      <c r="AK28" s="53"/>
      <c r="AL28" s="19" t="s">
        <v>17</v>
      </c>
      <c r="AP28" s="2" t="s">
        <v>48</v>
      </c>
      <c r="AQ28" s="2">
        <f>$AE$39*$AJ$39+AE40*AJ40</f>
        <v>0</v>
      </c>
    </row>
    <row r="29" spans="2:44" ht="20.100000000000001" customHeight="1" x14ac:dyDescent="0.35">
      <c r="C29" s="18" t="s">
        <v>3</v>
      </c>
      <c r="D29" s="49" t="s" ph="1">
        <v>54</v>
      </c>
      <c r="E29" s="49"/>
      <c r="F29" s="49"/>
      <c r="G29" s="49"/>
      <c r="H29" s="49"/>
      <c r="I29" s="49"/>
      <c r="J29" s="49"/>
      <c r="K29" s="55">
        <v>900</v>
      </c>
      <c r="L29" s="55"/>
      <c r="M29" s="55"/>
      <c r="N29" s="55"/>
      <c r="O29" s="55"/>
      <c r="P29" s="53"/>
      <c r="Q29" s="53"/>
      <c r="R29" s="19" t="s">
        <v>17</v>
      </c>
      <c r="W29" s="18" t="s">
        <v>77</v>
      </c>
      <c r="X29" s="49" t="s">
        <v>9</v>
      </c>
      <c r="Y29" s="49"/>
      <c r="Z29" s="49"/>
      <c r="AA29" s="49"/>
      <c r="AB29" s="49"/>
      <c r="AC29" s="49"/>
      <c r="AD29" s="49"/>
      <c r="AE29" s="52">
        <v>1000</v>
      </c>
      <c r="AF29" s="52"/>
      <c r="AG29" s="52"/>
      <c r="AH29" s="52"/>
      <c r="AI29" s="52"/>
      <c r="AJ29" s="53"/>
      <c r="AK29" s="53"/>
      <c r="AL29" s="19" t="s">
        <v>17</v>
      </c>
      <c r="AP29" s="2" t="s">
        <v>101</v>
      </c>
      <c r="AQ29" s="2">
        <f>$K$40*$P$40+$K$41*$P$41+$K$42*$P$42+$K$43*$P$43</f>
        <v>0</v>
      </c>
    </row>
    <row r="30" spans="2:44" ht="20.100000000000001" customHeight="1" x14ac:dyDescent="0.35">
      <c r="C30" s="18" t="s">
        <v>4</v>
      </c>
      <c r="D30" s="49" t="s" ph="1">
        <v>91</v>
      </c>
      <c r="E30" s="49"/>
      <c r="F30" s="49"/>
      <c r="G30" s="49"/>
      <c r="H30" s="49"/>
      <c r="I30" s="49"/>
      <c r="J30" s="49"/>
      <c r="K30" s="55">
        <v>900</v>
      </c>
      <c r="L30" s="55"/>
      <c r="M30" s="55"/>
      <c r="N30" s="55"/>
      <c r="O30" s="55"/>
      <c r="P30" s="53"/>
      <c r="Q30" s="53"/>
      <c r="R30" s="19" t="s">
        <v>17</v>
      </c>
      <c r="W30" s="18" t="s">
        <v>78</v>
      </c>
      <c r="X30" s="49" t="s">
        <v>60</v>
      </c>
      <c r="Y30" s="49"/>
      <c r="Z30" s="49"/>
      <c r="AA30" s="49"/>
      <c r="AB30" s="49"/>
      <c r="AC30" s="49"/>
      <c r="AD30" s="49"/>
      <c r="AE30" s="52">
        <v>700</v>
      </c>
      <c r="AF30" s="52"/>
      <c r="AG30" s="52"/>
      <c r="AH30" s="52"/>
      <c r="AI30" s="52"/>
      <c r="AJ30" s="53"/>
      <c r="AK30" s="53"/>
      <c r="AL30" s="19" t="s">
        <v>17</v>
      </c>
    </row>
    <row r="31" spans="2:44" ht="20.100000000000001" customHeight="1" x14ac:dyDescent="0.35">
      <c r="C31" s="18" t="s">
        <v>5</v>
      </c>
      <c r="D31" s="49" t="s" ph="1">
        <v>55</v>
      </c>
      <c r="E31" s="49"/>
      <c r="F31" s="49"/>
      <c r="G31" s="49"/>
      <c r="H31" s="49"/>
      <c r="I31" s="49"/>
      <c r="J31" s="49"/>
      <c r="K31" s="55">
        <v>800</v>
      </c>
      <c r="L31" s="55"/>
      <c r="M31" s="55"/>
      <c r="N31" s="55"/>
      <c r="O31" s="55"/>
      <c r="P31" s="53"/>
      <c r="Q31" s="53"/>
      <c r="R31" s="19" t="s">
        <v>17</v>
      </c>
      <c r="V31" s="20"/>
      <c r="W31" s="21"/>
      <c r="X31" s="21"/>
      <c r="Y31" s="21"/>
      <c r="Z31" s="21"/>
      <c r="AA31" s="21"/>
      <c r="AB31" s="20" t="s">
        <v>65</v>
      </c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2:44" ht="20.100000000000001" customHeight="1" x14ac:dyDescent="0.35">
      <c r="B32" s="4"/>
      <c r="C32" s="18" t="s">
        <v>6</v>
      </c>
      <c r="D32" s="49" t="s" ph="1">
        <v>92</v>
      </c>
      <c r="E32" s="49"/>
      <c r="F32" s="49"/>
      <c r="G32" s="49"/>
      <c r="H32" s="49"/>
      <c r="I32" s="49"/>
      <c r="J32" s="49"/>
      <c r="K32" s="55">
        <v>700</v>
      </c>
      <c r="L32" s="55"/>
      <c r="M32" s="55"/>
      <c r="N32" s="55"/>
      <c r="O32" s="55"/>
      <c r="P32" s="53"/>
      <c r="Q32" s="53"/>
      <c r="R32" s="19" t="s">
        <v>17</v>
      </c>
      <c r="W32" s="18">
        <v>21</v>
      </c>
      <c r="X32" s="49" t="s">
        <v>95</v>
      </c>
      <c r="Y32" s="49"/>
      <c r="Z32" s="49"/>
      <c r="AA32" s="49"/>
      <c r="AB32" s="49"/>
      <c r="AC32" s="49"/>
      <c r="AD32" s="49"/>
      <c r="AE32" s="52">
        <v>6000</v>
      </c>
      <c r="AF32" s="52"/>
      <c r="AG32" s="52"/>
      <c r="AH32" s="52"/>
      <c r="AI32" s="52"/>
      <c r="AJ32" s="53"/>
      <c r="AK32" s="53"/>
      <c r="AL32" s="19" t="s">
        <v>79</v>
      </c>
    </row>
    <row r="33" spans="1:49" ht="20.100000000000001" customHeight="1" x14ac:dyDescent="0.35">
      <c r="B33" s="25"/>
      <c r="C33" s="17"/>
      <c r="D33" s="17"/>
      <c r="E33" s="17"/>
      <c r="F33" s="17"/>
      <c r="G33" s="17"/>
      <c r="H33" s="16" t="s">
        <v>58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W33" s="18">
        <v>22</v>
      </c>
      <c r="X33" s="49" t="s">
        <v>96</v>
      </c>
      <c r="Y33" s="49"/>
      <c r="Z33" s="49"/>
      <c r="AA33" s="49"/>
      <c r="AB33" s="49"/>
      <c r="AC33" s="49"/>
      <c r="AD33" s="49"/>
      <c r="AE33" s="52">
        <v>6000</v>
      </c>
      <c r="AF33" s="52"/>
      <c r="AG33" s="52"/>
      <c r="AH33" s="52"/>
      <c r="AI33" s="52"/>
      <c r="AJ33" s="53"/>
      <c r="AK33" s="53"/>
      <c r="AL33" s="19" t="s">
        <v>80</v>
      </c>
    </row>
    <row r="34" spans="1:49" ht="20.100000000000001" customHeight="1" x14ac:dyDescent="0.35">
      <c r="C34" s="18" t="s">
        <v>61</v>
      </c>
      <c r="D34" s="49" t="s" ph="1">
        <v>86</v>
      </c>
      <c r="E34" s="49"/>
      <c r="F34" s="49"/>
      <c r="G34" s="49"/>
      <c r="H34" s="49"/>
      <c r="I34" s="49"/>
      <c r="J34" s="49"/>
      <c r="K34" s="52">
        <v>2200</v>
      </c>
      <c r="L34" s="52"/>
      <c r="M34" s="52"/>
      <c r="N34" s="52"/>
      <c r="O34" s="52"/>
      <c r="P34" s="53"/>
      <c r="Q34" s="53"/>
      <c r="R34" s="19" t="s">
        <v>17</v>
      </c>
      <c r="W34" s="18">
        <v>23</v>
      </c>
      <c r="X34" s="49" t="s">
        <v>97</v>
      </c>
      <c r="Y34" s="49"/>
      <c r="Z34" s="49"/>
      <c r="AA34" s="49"/>
      <c r="AB34" s="49"/>
      <c r="AC34" s="49"/>
      <c r="AD34" s="49"/>
      <c r="AE34" s="52">
        <v>4000</v>
      </c>
      <c r="AF34" s="52"/>
      <c r="AG34" s="52"/>
      <c r="AH34" s="52"/>
      <c r="AI34" s="52"/>
      <c r="AJ34" s="53"/>
      <c r="AK34" s="53"/>
      <c r="AL34" s="19" t="s">
        <v>80</v>
      </c>
    </row>
    <row r="35" spans="1:49" ht="20.100000000000001" customHeight="1" x14ac:dyDescent="0.35">
      <c r="C35" s="18" t="s">
        <v>7</v>
      </c>
      <c r="D35" s="51" t="s" ph="1">
        <v>56</v>
      </c>
      <c r="E35" s="51"/>
      <c r="F35" s="51"/>
      <c r="G35" s="51"/>
      <c r="H35" s="51"/>
      <c r="I35" s="51"/>
      <c r="J35" s="51"/>
      <c r="K35" s="52">
        <v>2100</v>
      </c>
      <c r="L35" s="52"/>
      <c r="M35" s="52"/>
      <c r="N35" s="52"/>
      <c r="O35" s="52"/>
      <c r="P35" s="53"/>
      <c r="Q35" s="53"/>
      <c r="R35" s="19" t="s">
        <v>17</v>
      </c>
      <c r="W35" s="18">
        <v>24</v>
      </c>
      <c r="X35" s="49" t="s">
        <v>98</v>
      </c>
      <c r="Y35" s="49"/>
      <c r="Z35" s="49"/>
      <c r="AA35" s="49"/>
      <c r="AB35" s="49"/>
      <c r="AC35" s="49"/>
      <c r="AD35" s="49"/>
      <c r="AE35" s="52">
        <v>4000</v>
      </c>
      <c r="AF35" s="52"/>
      <c r="AG35" s="52"/>
      <c r="AH35" s="52"/>
      <c r="AI35" s="52"/>
      <c r="AJ35" s="53"/>
      <c r="AK35" s="53"/>
      <c r="AL35" s="19" t="s">
        <v>80</v>
      </c>
      <c r="AU35" s="26"/>
      <c r="AW35" s="2" ph="1"/>
    </row>
    <row r="36" spans="1:49" ht="20.100000000000001" customHeight="1" x14ac:dyDescent="0.35">
      <c r="C36" s="18" t="s">
        <v>62</v>
      </c>
      <c r="D36" s="51" t="s">
        <v>81</v>
      </c>
      <c r="E36" s="51"/>
      <c r="F36" s="51"/>
      <c r="G36" s="51"/>
      <c r="H36" s="51"/>
      <c r="I36" s="51"/>
      <c r="J36" s="51"/>
      <c r="K36" s="52">
        <v>2000</v>
      </c>
      <c r="L36" s="52"/>
      <c r="M36" s="52"/>
      <c r="N36" s="52"/>
      <c r="O36" s="52"/>
      <c r="P36" s="53"/>
      <c r="Q36" s="53"/>
      <c r="R36" s="19" t="s">
        <v>17</v>
      </c>
      <c r="X36" s="49" t="s">
        <v>99</v>
      </c>
      <c r="Y36" s="49"/>
      <c r="Z36" s="49"/>
      <c r="AA36" s="49"/>
      <c r="AB36" s="49"/>
      <c r="AC36" s="49"/>
      <c r="AD36" s="49"/>
      <c r="AE36" s="52">
        <v>10</v>
      </c>
      <c r="AF36" s="52"/>
      <c r="AG36" s="52"/>
      <c r="AH36" s="52"/>
      <c r="AI36" s="52"/>
      <c r="AJ36" s="53"/>
      <c r="AK36" s="53"/>
      <c r="AL36" s="19" t="s">
        <v>83</v>
      </c>
    </row>
    <row r="37" spans="1:49" ht="20.100000000000001" customHeight="1" x14ac:dyDescent="0.35">
      <c r="C37" s="18" t="s">
        <v>71</v>
      </c>
      <c r="D37" s="51" t="s" ph="1">
        <v>57</v>
      </c>
      <c r="E37" s="51"/>
      <c r="F37" s="51"/>
      <c r="G37" s="51"/>
      <c r="H37" s="51"/>
      <c r="I37" s="51"/>
      <c r="J37" s="51"/>
      <c r="K37" s="52">
        <v>1700</v>
      </c>
      <c r="L37" s="52"/>
      <c r="M37" s="52"/>
      <c r="N37" s="52"/>
      <c r="O37" s="52"/>
      <c r="P37" s="53"/>
      <c r="Q37" s="53"/>
      <c r="R37" s="19" t="s">
        <v>17</v>
      </c>
      <c r="W37" s="2" t="s">
        <v>84</v>
      </c>
    </row>
    <row r="38" spans="1:49" ht="20.100000000000001" customHeight="1" x14ac:dyDescent="0.35">
      <c r="C38" s="18" t="s">
        <v>72</v>
      </c>
      <c r="D38" s="49" t="s" ph="1">
        <v>87</v>
      </c>
      <c r="E38" s="49"/>
      <c r="F38" s="49"/>
      <c r="G38" s="49"/>
      <c r="H38" s="49"/>
      <c r="I38" s="49"/>
      <c r="J38" s="49"/>
      <c r="K38" s="52">
        <v>1700</v>
      </c>
      <c r="L38" s="52"/>
      <c r="M38" s="52"/>
      <c r="N38" s="52"/>
      <c r="O38" s="52"/>
      <c r="P38" s="53"/>
      <c r="Q38" s="53"/>
      <c r="R38" s="19" t="s">
        <v>17</v>
      </c>
      <c r="V38" s="22"/>
      <c r="W38" s="23"/>
      <c r="X38" s="23"/>
      <c r="Y38" s="23"/>
      <c r="Z38" s="23"/>
      <c r="AA38" s="23"/>
      <c r="AB38" s="23"/>
      <c r="AC38" s="33" t="s">
        <v>64</v>
      </c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49" ht="20.100000000000001" customHeight="1" x14ac:dyDescent="0.4">
      <c r="B39" s="26"/>
      <c r="C39" s="27"/>
      <c r="D39" s="28" ph="1"/>
      <c r="E39" s="28"/>
      <c r="F39" s="28"/>
      <c r="G39" s="26" t="s">
        <v>63</v>
      </c>
      <c r="H39" s="28"/>
      <c r="I39" s="29"/>
      <c r="J39" s="30"/>
      <c r="K39" s="30"/>
      <c r="L39" s="30"/>
      <c r="M39" s="30"/>
      <c r="N39" s="30"/>
      <c r="O39" s="31"/>
      <c r="P39" s="31"/>
      <c r="Q39" s="32"/>
      <c r="R39" s="31"/>
      <c r="S39" s="32"/>
      <c r="W39" s="18">
        <v>25</v>
      </c>
      <c r="X39" s="49" t="s" ph="1">
        <v>93</v>
      </c>
      <c r="Y39" s="49"/>
      <c r="Z39" s="49"/>
      <c r="AA39" s="49"/>
      <c r="AB39" s="49"/>
      <c r="AC39" s="49"/>
      <c r="AD39" s="49"/>
      <c r="AE39" s="52">
        <v>3000</v>
      </c>
      <c r="AF39" s="52"/>
      <c r="AG39" s="52"/>
      <c r="AH39" s="52"/>
      <c r="AI39" s="52"/>
      <c r="AJ39" s="53"/>
      <c r="AK39" s="53"/>
      <c r="AL39" s="19" t="s">
        <v>17</v>
      </c>
    </row>
    <row r="40" spans="1:49" ht="20.100000000000001" customHeight="1" x14ac:dyDescent="0.35">
      <c r="C40" s="50" t="s">
        <v>35</v>
      </c>
      <c r="D40" s="50"/>
      <c r="E40" s="50"/>
      <c r="F40" s="50"/>
      <c r="G40" s="50"/>
      <c r="H40" s="50"/>
      <c r="I40" s="50"/>
      <c r="J40" s="50"/>
      <c r="K40" s="52">
        <v>150</v>
      </c>
      <c r="L40" s="52"/>
      <c r="M40" s="52"/>
      <c r="N40" s="52"/>
      <c r="O40" s="52"/>
      <c r="P40" s="53"/>
      <c r="Q40" s="53"/>
      <c r="R40" s="19" t="s">
        <v>17</v>
      </c>
      <c r="W40" s="18">
        <v>26</v>
      </c>
      <c r="X40" s="49" t="s" ph="1">
        <v>94</v>
      </c>
      <c r="Y40" s="49"/>
      <c r="Z40" s="49"/>
      <c r="AA40" s="49"/>
      <c r="AB40" s="49"/>
      <c r="AC40" s="49"/>
      <c r="AD40" s="49"/>
      <c r="AE40" s="52">
        <v>1700</v>
      </c>
      <c r="AF40" s="52"/>
      <c r="AG40" s="52"/>
      <c r="AH40" s="52"/>
      <c r="AI40" s="52"/>
      <c r="AJ40" s="53"/>
      <c r="AK40" s="53"/>
      <c r="AL40" s="19" t="s">
        <v>17</v>
      </c>
      <c r="AM40" s="1"/>
    </row>
    <row r="41" spans="1:49" ht="20.100000000000001" customHeight="1" x14ac:dyDescent="0.35">
      <c r="C41" s="50" t="s">
        <v>36</v>
      </c>
      <c r="D41" s="50"/>
      <c r="E41" s="50"/>
      <c r="F41" s="50"/>
      <c r="G41" s="50"/>
      <c r="H41" s="50"/>
      <c r="I41" s="50"/>
      <c r="J41" s="50"/>
      <c r="K41" s="52">
        <v>100</v>
      </c>
      <c r="L41" s="52"/>
      <c r="M41" s="52"/>
      <c r="N41" s="52"/>
      <c r="O41" s="52"/>
      <c r="P41" s="53"/>
      <c r="Q41" s="53"/>
      <c r="R41" s="19" t="s">
        <v>17</v>
      </c>
      <c r="Z41" s="1"/>
      <c r="AA41" s="1"/>
      <c r="AB41" s="1"/>
      <c r="AC41" s="1"/>
      <c r="AD41" s="1"/>
      <c r="AE41" s="44"/>
      <c r="AF41" s="44"/>
      <c r="AG41" s="44"/>
      <c r="AH41" s="44"/>
      <c r="AI41" s="44"/>
      <c r="AJ41" s="44"/>
      <c r="AK41" s="44"/>
      <c r="AL41" s="1"/>
      <c r="AM41" s="1"/>
    </row>
    <row r="42" spans="1:49" ht="20.100000000000001" customHeight="1" x14ac:dyDescent="0.35">
      <c r="C42" s="50" t="s">
        <v>85</v>
      </c>
      <c r="D42" s="50"/>
      <c r="E42" s="50"/>
      <c r="F42" s="50"/>
      <c r="G42" s="50"/>
      <c r="H42" s="50"/>
      <c r="I42" s="50"/>
      <c r="J42" s="50"/>
      <c r="K42" s="52">
        <v>80</v>
      </c>
      <c r="L42" s="52"/>
      <c r="M42" s="52"/>
      <c r="N42" s="52"/>
      <c r="O42" s="52"/>
      <c r="P42" s="53"/>
      <c r="Q42" s="53"/>
      <c r="R42" s="19" t="s">
        <v>17</v>
      </c>
      <c r="W42" s="47" t="s">
        <v>102</v>
      </c>
      <c r="X42" s="47"/>
      <c r="Y42" s="47"/>
      <c r="Z42" s="47"/>
      <c r="AA42" s="47"/>
      <c r="AB42" s="48">
        <f>AQ42</f>
        <v>0</v>
      </c>
      <c r="AC42" s="48"/>
      <c r="AD42" s="48"/>
      <c r="AE42" s="48"/>
      <c r="AF42" s="48"/>
      <c r="AG42" s="10"/>
      <c r="AH42" s="47" t="s">
        <v>106</v>
      </c>
      <c r="AI42" s="47"/>
      <c r="AJ42" s="47"/>
      <c r="AK42" s="48">
        <f>ROUND(AB42*0.08,0)</f>
        <v>0</v>
      </c>
      <c r="AL42" s="48"/>
      <c r="AM42" s="48"/>
      <c r="AQ42" s="2">
        <f>SUM(AQ24:AQ29)</f>
        <v>0</v>
      </c>
      <c r="AR42" s="2">
        <f>SUM(AR24:AR29)</f>
        <v>0</v>
      </c>
    </row>
    <row r="43" spans="1:49" ht="19.5" customHeight="1" x14ac:dyDescent="0.35">
      <c r="C43" s="50"/>
      <c r="D43" s="50"/>
      <c r="E43" s="50"/>
      <c r="F43" s="50"/>
      <c r="G43" s="50"/>
      <c r="H43" s="50"/>
      <c r="I43" s="50"/>
      <c r="J43" s="50"/>
      <c r="K43" s="52"/>
      <c r="L43" s="52"/>
      <c r="M43" s="52"/>
      <c r="N43" s="52"/>
      <c r="O43" s="52"/>
      <c r="P43" s="53"/>
      <c r="Q43" s="53"/>
      <c r="R43" s="19"/>
      <c r="W43" s="47" t="s">
        <v>103</v>
      </c>
      <c r="X43" s="47"/>
      <c r="Y43" s="47"/>
      <c r="Z43" s="47"/>
      <c r="AA43" s="47"/>
      <c r="AB43" s="48">
        <f>AR42</f>
        <v>0</v>
      </c>
      <c r="AC43" s="48"/>
      <c r="AD43" s="48"/>
      <c r="AE43" s="48"/>
      <c r="AF43" s="48"/>
      <c r="AG43" s="10"/>
      <c r="AH43" s="47" t="s">
        <v>105</v>
      </c>
      <c r="AI43" s="47"/>
      <c r="AJ43" s="47"/>
      <c r="AK43" s="48">
        <f>ROUND(AB43*0.1,0)</f>
        <v>0</v>
      </c>
      <c r="AL43" s="48"/>
      <c r="AM43" s="48"/>
    </row>
    <row r="44" spans="1:49" ht="19.5" customHeight="1" x14ac:dyDescent="0.15">
      <c r="C44" s="35" t="s">
        <v>37</v>
      </c>
      <c r="Z44" s="34" t="s">
        <v>16</v>
      </c>
      <c r="AA44" s="34"/>
      <c r="AB44" s="34"/>
      <c r="AC44" s="34"/>
      <c r="AD44" s="34"/>
      <c r="AE44" s="107">
        <f>AB42+AK42+AB43+AK43</f>
        <v>0</v>
      </c>
      <c r="AF44" s="107"/>
      <c r="AG44" s="107"/>
      <c r="AH44" s="107"/>
      <c r="AI44" s="107"/>
      <c r="AJ44" s="107"/>
      <c r="AK44" s="107"/>
      <c r="AL44" s="34" t="s">
        <v>18</v>
      </c>
      <c r="AM44" s="34"/>
      <c r="AQ44" s="24"/>
    </row>
    <row r="45" spans="1:49" ht="13.5" customHeight="1" x14ac:dyDescent="0.15"/>
    <row r="46" spans="1:49" ht="18" x14ac:dyDescent="0.15">
      <c r="B46" s="54" t="s">
        <v>19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1:49" ht="13.5" customHeight="1" x14ac:dyDescent="0.15">
      <c r="A47" s="46" t="s">
        <v>67</v>
      </c>
      <c r="U47" s="2" t="s">
        <v>68</v>
      </c>
    </row>
    <row r="48" spans="1:49" ht="13.5" customHeight="1" x14ac:dyDescent="0.15">
      <c r="A48" s="46" t="s">
        <v>20</v>
      </c>
    </row>
    <row r="49" spans="1:47" ht="13.5" customHeight="1" x14ac:dyDescent="0.15">
      <c r="A49" s="46" t="s">
        <v>108</v>
      </c>
    </row>
    <row r="50" spans="1:47" ht="13.5" customHeight="1" x14ac:dyDescent="0.15">
      <c r="A50" s="46" t="s">
        <v>107</v>
      </c>
    </row>
    <row r="51" spans="1:47" ht="13.5" customHeight="1" x14ac:dyDescent="0.15">
      <c r="A51" s="46" t="s">
        <v>69</v>
      </c>
      <c r="AO51" s="23"/>
      <c r="AP51" s="23"/>
      <c r="AQ51" s="23"/>
      <c r="AR51" s="23"/>
      <c r="AS51" s="23"/>
      <c r="AT51" s="23"/>
      <c r="AU51" s="23"/>
    </row>
    <row r="52" spans="1:47" ht="10.5" customHeight="1" x14ac:dyDescent="0.15"/>
    <row r="53" spans="1:47" ht="13.5" customHeight="1" x14ac:dyDescent="0.15"/>
    <row r="54" spans="1:47" ht="13.5" customHeight="1" x14ac:dyDescent="0.15"/>
    <row r="55" spans="1:47" ht="13.5" customHeight="1" x14ac:dyDescent="0.15"/>
    <row r="56" spans="1:47" ht="13.5" customHeight="1" x14ac:dyDescent="0.15"/>
    <row r="57" spans="1:47" ht="13.5" customHeight="1" x14ac:dyDescent="0.15"/>
    <row r="58" spans="1:47" ht="13.5" customHeight="1" x14ac:dyDescent="0.15"/>
    <row r="59" spans="1:47" ht="13.5" customHeight="1" x14ac:dyDescent="0.15"/>
    <row r="60" spans="1:47" ht="13.5" customHeight="1" x14ac:dyDescent="0.15"/>
    <row r="61" spans="1:47" ht="13.5" customHeight="1" x14ac:dyDescent="0.15"/>
    <row r="62" spans="1:47" ht="13.5" customHeight="1" x14ac:dyDescent="0.15"/>
    <row r="63" spans="1:47" ht="13.5" customHeight="1" x14ac:dyDescent="0.15"/>
    <row r="64" spans="1:4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</sheetData>
  <mergeCells count="146">
    <mergeCell ref="AE44:AK44"/>
    <mergeCell ref="K42:O42"/>
    <mergeCell ref="P42:Q42"/>
    <mergeCell ref="K43:O43"/>
    <mergeCell ref="P43:Q43"/>
    <mergeCell ref="K34:O34"/>
    <mergeCell ref="P34:Q34"/>
    <mergeCell ref="K41:O41"/>
    <mergeCell ref="P41:Q41"/>
    <mergeCell ref="AJ36:AK36"/>
    <mergeCell ref="AE28:AI28"/>
    <mergeCell ref="AJ28:AK28"/>
    <mergeCell ref="K27:O27"/>
    <mergeCell ref="P27:Q27"/>
    <mergeCell ref="AE27:AI27"/>
    <mergeCell ref="AJ27:AK27"/>
    <mergeCell ref="AE39:AI39"/>
    <mergeCell ref="AJ39:AK39"/>
    <mergeCell ref="AE34:AI34"/>
    <mergeCell ref="AJ34:AK34"/>
    <mergeCell ref="K1:AD1"/>
    <mergeCell ref="B5:B15"/>
    <mergeCell ref="C6:S9"/>
    <mergeCell ref="V6:Y7"/>
    <mergeCell ref="Z6:Z7"/>
    <mergeCell ref="AA6:AC7"/>
    <mergeCell ref="AD6:AD7"/>
    <mergeCell ref="H10:I10"/>
    <mergeCell ref="K10:M10"/>
    <mergeCell ref="C11:AM12"/>
    <mergeCell ref="N14:U15"/>
    <mergeCell ref="AM14:AM15"/>
    <mergeCell ref="V14:AK15"/>
    <mergeCell ref="C14:M15"/>
    <mergeCell ref="AE6:AG7"/>
    <mergeCell ref="T8:U9"/>
    <mergeCell ref="V8:Y9"/>
    <mergeCell ref="Z8:Z9"/>
    <mergeCell ref="AA8:AC9"/>
    <mergeCell ref="AD8:AD9"/>
    <mergeCell ref="AE8:AG9"/>
    <mergeCell ref="B16:B21"/>
    <mergeCell ref="C17:I18"/>
    <mergeCell ref="J17:V18"/>
    <mergeCell ref="W17:W18"/>
    <mergeCell ref="X17:AD18"/>
    <mergeCell ref="AE17:AF18"/>
    <mergeCell ref="AG17:AG18"/>
    <mergeCell ref="AH17:AI18"/>
    <mergeCell ref="AJ17:AJ18"/>
    <mergeCell ref="N20:O21"/>
    <mergeCell ref="P20:P21"/>
    <mergeCell ref="R20:S21"/>
    <mergeCell ref="T20:T21"/>
    <mergeCell ref="AK17:AL18"/>
    <mergeCell ref="AM17:AM18"/>
    <mergeCell ref="C20:E21"/>
    <mergeCell ref="F20:F21"/>
    <mergeCell ref="G20:H21"/>
    <mergeCell ref="I20:I21"/>
    <mergeCell ref="J20:K21"/>
    <mergeCell ref="K26:O26"/>
    <mergeCell ref="P26:Q26"/>
    <mergeCell ref="AE26:AI26"/>
    <mergeCell ref="AJ26:AK26"/>
    <mergeCell ref="U20:V21"/>
    <mergeCell ref="W20:W21"/>
    <mergeCell ref="Z20:AM21"/>
    <mergeCell ref="K25:O25"/>
    <mergeCell ref="P25:Q25"/>
    <mergeCell ref="AE25:AI25"/>
    <mergeCell ref="AJ25:AK25"/>
    <mergeCell ref="L20:L21"/>
    <mergeCell ref="M20:M21"/>
    <mergeCell ref="B46:AM46"/>
    <mergeCell ref="K30:O30"/>
    <mergeCell ref="P30:Q30"/>
    <mergeCell ref="K31:O31"/>
    <mergeCell ref="K40:O40"/>
    <mergeCell ref="P40:Q40"/>
    <mergeCell ref="K37:O37"/>
    <mergeCell ref="P37:Q37"/>
    <mergeCell ref="AE35:AI35"/>
    <mergeCell ref="AJ35:AK35"/>
    <mergeCell ref="P35:Q35"/>
    <mergeCell ref="K35:O35"/>
    <mergeCell ref="P36:Q36"/>
    <mergeCell ref="P38:Q38"/>
    <mergeCell ref="K38:O38"/>
    <mergeCell ref="AE32:AI32"/>
    <mergeCell ref="AJ32:AK32"/>
    <mergeCell ref="P31:Q31"/>
    <mergeCell ref="AE30:AI30"/>
    <mergeCell ref="AJ30:AK30"/>
    <mergeCell ref="K32:O32"/>
    <mergeCell ref="P32:Q32"/>
    <mergeCell ref="D32:J32"/>
    <mergeCell ref="D31:J31"/>
    <mergeCell ref="D27:J27"/>
    <mergeCell ref="D26:J26"/>
    <mergeCell ref="D25:J25"/>
    <mergeCell ref="X40:AD40"/>
    <mergeCell ref="X39:AD39"/>
    <mergeCell ref="X36:AD36"/>
    <mergeCell ref="X35:AD35"/>
    <mergeCell ref="X34:AD34"/>
    <mergeCell ref="X33:AD33"/>
    <mergeCell ref="X32:AD32"/>
    <mergeCell ref="X30:AD30"/>
    <mergeCell ref="X29:AD29"/>
    <mergeCell ref="X28:AD28"/>
    <mergeCell ref="X27:AD27"/>
    <mergeCell ref="X26:AD26"/>
    <mergeCell ref="X25:AD25"/>
    <mergeCell ref="C40:J40"/>
    <mergeCell ref="D38:J38"/>
    <mergeCell ref="D37:J37"/>
    <mergeCell ref="D36:J36"/>
    <mergeCell ref="D35:J35"/>
    <mergeCell ref="D34:J34"/>
    <mergeCell ref="K36:O36"/>
    <mergeCell ref="K29:O29"/>
    <mergeCell ref="W43:AA43"/>
    <mergeCell ref="W42:AA42"/>
    <mergeCell ref="AK43:AM43"/>
    <mergeCell ref="AK42:AM42"/>
    <mergeCell ref="AH43:AJ43"/>
    <mergeCell ref="AH42:AJ42"/>
    <mergeCell ref="AB43:AF43"/>
    <mergeCell ref="AB42:AF42"/>
    <mergeCell ref="D28:J28"/>
    <mergeCell ref="C41:J41"/>
    <mergeCell ref="C42:J42"/>
    <mergeCell ref="C43:J43"/>
    <mergeCell ref="AE33:AI33"/>
    <mergeCell ref="AJ33:AK33"/>
    <mergeCell ref="P29:Q29"/>
    <mergeCell ref="AE29:AI29"/>
    <mergeCell ref="AJ29:AK29"/>
    <mergeCell ref="D30:J30"/>
    <mergeCell ref="D29:J29"/>
    <mergeCell ref="AE36:AI36"/>
    <mergeCell ref="AE40:AI40"/>
    <mergeCell ref="AJ40:AK40"/>
    <mergeCell ref="K28:O28"/>
    <mergeCell ref="P28:Q28"/>
  </mergeCells>
  <phoneticPr fontId="1" type="Hiragana"/>
  <conditionalFormatting sqref="AB42:AB43 AG42:AG43 AK42:AM43">
    <cfRule type="cellIs" dxfId="0" priority="1" operator="equal">
      <formula>0</formula>
    </cfRule>
  </conditionalFormatting>
  <printOptions horizontalCentered="1" verticalCentered="1"/>
  <pageMargins left="0.23622047244094491" right="0.23622047244094491" top="0.19685039370078741" bottom="7.874015748031496E-2" header="0" footer="0"/>
  <pageSetup paperSize="9"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kamiya</dc:creator>
  <cp:lastModifiedBy>信太朗 長嶋</cp:lastModifiedBy>
  <cp:lastPrinted>2025-04-15T06:37:31Z</cp:lastPrinted>
  <dcterms:created xsi:type="dcterms:W3CDTF">2014-05-08T05:48:45Z</dcterms:created>
  <dcterms:modified xsi:type="dcterms:W3CDTF">2025-04-15T06:37:40Z</dcterms:modified>
</cp:coreProperties>
</file>